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howInkAnnotation="0" codeName="ThisWorkbook" defaultThemeVersion="124226"/>
  <mc:AlternateContent xmlns:mc="http://schemas.openxmlformats.org/markup-compatibility/2006">
    <mc:Choice Requires="x15">
      <x15ac:absPath xmlns:x15ac="http://schemas.microsoft.com/office/spreadsheetml/2010/11/ac" url="L:\DSGA2\!!Secure Data\SFR\2018\KS4\Provisional\Final\"/>
    </mc:Choice>
  </mc:AlternateContent>
  <xr:revisionPtr revIDLastSave="0" documentId="13_ncr:1_{A7D24A86-829C-4D8F-81ED-3095308E07C9}" xr6:coauthVersionLast="37" xr6:coauthVersionMax="37" xr10:uidLastSave="{00000000-0000-0000-0000-000000000000}"/>
  <workbookProtection lockStructure="1"/>
  <bookViews>
    <workbookView xWindow="0" yWindow="60" windowWidth="22500" windowHeight="10335" tabRatio="941" firstSheet="2" activeTab="2" xr2:uid="{00000000-000D-0000-FFFF-FFFF00000000}"/>
  </bookViews>
  <sheets>
    <sheet name="Table4abData" sheetId="154" state="hidden" r:id="rId1"/>
    <sheet name="Table4cData" sheetId="153" state="hidden" r:id="rId2"/>
    <sheet name="Cover" sheetId="88" r:id="rId3"/>
    <sheet name="Index" sheetId="12" r:id="rId4"/>
    <sheet name="Table 1a" sheetId="99" r:id="rId5"/>
    <sheet name="Table 1b" sheetId="2" r:id="rId6"/>
    <sheet name="Table 1c" sheetId="101" r:id="rId7"/>
    <sheet name="Table 1d" sheetId="98" r:id="rId8"/>
    <sheet name="Table2abData" sheetId="142" state="hidden" r:id="rId9"/>
    <sheet name="Table 2a" sheetId="143" r:id="rId10"/>
    <sheet name="Table2cData" sheetId="147" state="hidden" r:id="rId11"/>
    <sheet name="Table 2b" sheetId="144" r:id="rId12"/>
    <sheet name="Table 2c" sheetId="146" r:id="rId13"/>
    <sheet name="Table 2d" sheetId="148" r:id="rId14"/>
    <sheet name="Table 2e" sheetId="149" r:id="rId15"/>
    <sheet name="Table 3" sheetId="4" r:id="rId16"/>
    <sheet name="Table 4a" sheetId="150" r:id="rId17"/>
    <sheet name="Table 4b" sheetId="151" r:id="rId18"/>
    <sheet name="Table 4c" sheetId="157" r:id="rId19"/>
  </sheets>
  <definedNames>
    <definedName name="_xlnm._FilterDatabase" localSheetId="9" hidden="1">#REF!</definedName>
    <definedName name="_xlnm.Print_Area" localSheetId="2">Cover!$A$1:$T$32</definedName>
    <definedName name="_xlnm.Print_Area" localSheetId="3">Index!$A$1:$E$31</definedName>
    <definedName name="_xlnm.Print_Area" localSheetId="4">'Table 1a'!$A$1:$F$47</definedName>
    <definedName name="_xlnm.Print_Area" localSheetId="5">'Table 1b'!$A$1:$R$53</definedName>
    <definedName name="_xlnm.Print_Area" localSheetId="6">'Table 1c'!$A$1:$R$35</definedName>
    <definedName name="_xlnm.Print_Area" localSheetId="7">'Table 1d'!$A$1:$H$45</definedName>
    <definedName name="_xlnm.Print_Area" localSheetId="9">'Table 2a'!$A$1:$V$44</definedName>
    <definedName name="_xlnm.Print_Area" localSheetId="11">'Table 2b'!$A$1:$U$24</definedName>
    <definedName name="_xlnm.Print_Area" localSheetId="12">'Table 2c'!$A$1:$U$32</definedName>
    <definedName name="_xlnm.Print_Area" localSheetId="13">'Table 2d'!$A$1:$M$39</definedName>
    <definedName name="_xlnm.Print_Area" localSheetId="14">'Table 2e'!$A$1:$L$39</definedName>
    <definedName name="_xlnm.Print_Area" localSheetId="15">'Table 3'!$A$1:$K$52</definedName>
    <definedName name="_xlnm.Print_Area" localSheetId="16">'Table 4a'!$A$1:$AJ$37</definedName>
    <definedName name="_xlnm.Print_Area" localSheetId="17">'Table 4b'!$A$1:$AJ$30</definedName>
    <definedName name="_xlnm.Print_Area" localSheetId="18">'Table 4c'!$A$1:$AJ$34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9" i="144" l="1"/>
  <c r="T10" i="144"/>
  <c r="T11" i="144"/>
  <c r="T8" i="144"/>
  <c r="S9" i="144"/>
  <c r="S10" i="144"/>
  <c r="S11" i="144"/>
  <c r="S8" i="144"/>
  <c r="Q9" i="144"/>
  <c r="Q10" i="144"/>
  <c r="Q11" i="144"/>
  <c r="Q8" i="144"/>
  <c r="P9" i="144"/>
  <c r="P10" i="144"/>
  <c r="P11" i="144"/>
  <c r="P8" i="144"/>
  <c r="O9" i="144"/>
  <c r="O10" i="144"/>
  <c r="O11" i="144"/>
  <c r="O8" i="144"/>
  <c r="N9" i="144"/>
  <c r="N10" i="144"/>
  <c r="N11" i="144"/>
  <c r="N8" i="144"/>
  <c r="L9" i="144"/>
  <c r="L10" i="144"/>
  <c r="L11" i="144"/>
  <c r="L8" i="144"/>
  <c r="K9" i="144"/>
  <c r="K10" i="144"/>
  <c r="K11" i="144"/>
  <c r="K8" i="144"/>
  <c r="I9" i="144"/>
  <c r="I10" i="144"/>
  <c r="I11" i="144"/>
  <c r="I8" i="144"/>
  <c r="H9" i="144"/>
  <c r="H10" i="144"/>
  <c r="H11" i="144"/>
  <c r="H8" i="144"/>
  <c r="G9" i="144"/>
  <c r="G10" i="144"/>
  <c r="G11" i="144"/>
  <c r="G8" i="144"/>
  <c r="E9" i="144"/>
  <c r="E10" i="144"/>
  <c r="E11" i="144"/>
  <c r="E8" i="144"/>
  <c r="C9" i="144"/>
  <c r="C10" i="144"/>
  <c r="C11" i="144"/>
  <c r="C8" i="144"/>
  <c r="B9" i="144"/>
  <c r="B10" i="144"/>
  <c r="B11" i="144"/>
  <c r="B8" i="144"/>
  <c r="Q25" i="143"/>
  <c r="P25" i="143"/>
  <c r="O25" i="143"/>
  <c r="N25" i="143"/>
  <c r="Q21" i="143"/>
  <c r="P21" i="143"/>
  <c r="O21" i="143"/>
  <c r="N21" i="143"/>
  <c r="S19" i="143"/>
  <c r="U19" i="143"/>
  <c r="S20" i="143"/>
  <c r="U20" i="143"/>
  <c r="S21" i="143"/>
  <c r="U21" i="143"/>
  <c r="S22" i="143"/>
  <c r="U22" i="143"/>
  <c r="S23" i="143"/>
  <c r="U23" i="143"/>
  <c r="S24" i="143"/>
  <c r="U24" i="143"/>
  <c r="S25" i="143"/>
  <c r="U25" i="143"/>
  <c r="S26" i="143"/>
  <c r="U26" i="143"/>
  <c r="E19" i="143"/>
  <c r="G19" i="143"/>
  <c r="H19" i="143"/>
  <c r="I19" i="143"/>
  <c r="K19" i="143"/>
  <c r="L19" i="143"/>
  <c r="E20" i="143"/>
  <c r="G20" i="143"/>
  <c r="H20" i="143"/>
  <c r="I20" i="143"/>
  <c r="K20" i="143"/>
  <c r="L20" i="143"/>
  <c r="E21" i="143"/>
  <c r="G21" i="143"/>
  <c r="H21" i="143"/>
  <c r="I21" i="143"/>
  <c r="K21" i="143"/>
  <c r="L21" i="143"/>
  <c r="E22" i="143"/>
  <c r="G22" i="143"/>
  <c r="H22" i="143"/>
  <c r="I22" i="143"/>
  <c r="K22" i="143"/>
  <c r="L22" i="143"/>
  <c r="E23" i="143"/>
  <c r="G23" i="143"/>
  <c r="H23" i="143"/>
  <c r="I23" i="143"/>
  <c r="K23" i="143"/>
  <c r="L23" i="143"/>
  <c r="E24" i="143"/>
  <c r="G24" i="143"/>
  <c r="H24" i="143"/>
  <c r="I24" i="143"/>
  <c r="K24" i="143"/>
  <c r="L24" i="143"/>
  <c r="E25" i="143"/>
  <c r="G25" i="143"/>
  <c r="H25" i="143"/>
  <c r="I25" i="143"/>
  <c r="K25" i="143"/>
  <c r="L25" i="143"/>
  <c r="E26" i="143"/>
  <c r="G26" i="143"/>
  <c r="H26" i="143"/>
  <c r="I26" i="143"/>
  <c r="K26" i="143"/>
  <c r="L26" i="143"/>
  <c r="E9" i="143"/>
  <c r="G9" i="143"/>
  <c r="H9" i="143"/>
  <c r="I9" i="143"/>
  <c r="K9" i="143"/>
  <c r="L9" i="143"/>
  <c r="N9" i="143"/>
  <c r="O9" i="143"/>
  <c r="P9" i="143"/>
  <c r="Q9" i="143"/>
  <c r="S9" i="143"/>
  <c r="U9" i="143"/>
  <c r="E10" i="143"/>
  <c r="G10" i="143"/>
  <c r="H10" i="143"/>
  <c r="I10" i="143"/>
  <c r="K10" i="143"/>
  <c r="L10" i="143"/>
  <c r="N10" i="143"/>
  <c r="O10" i="143"/>
  <c r="P10" i="143"/>
  <c r="Q10" i="143"/>
  <c r="S10" i="143"/>
  <c r="U10" i="143"/>
  <c r="E11" i="143"/>
  <c r="G11" i="143"/>
  <c r="H11" i="143"/>
  <c r="I11" i="143"/>
  <c r="K11" i="143"/>
  <c r="L11" i="143"/>
  <c r="N11" i="143"/>
  <c r="O11" i="143"/>
  <c r="P11" i="143"/>
  <c r="Q11" i="143"/>
  <c r="S11" i="143"/>
  <c r="U11" i="143"/>
  <c r="E12" i="143"/>
  <c r="G12" i="143"/>
  <c r="H12" i="143"/>
  <c r="I12" i="143"/>
  <c r="K12" i="143"/>
  <c r="L12" i="143"/>
  <c r="N12" i="143"/>
  <c r="O12" i="143"/>
  <c r="P12" i="143"/>
  <c r="Q12" i="143"/>
  <c r="S12" i="143"/>
  <c r="U12" i="143"/>
  <c r="E13" i="143"/>
  <c r="G13" i="143"/>
  <c r="H13" i="143"/>
  <c r="I13" i="143"/>
  <c r="K13" i="143"/>
  <c r="L13" i="143"/>
  <c r="N13" i="143"/>
  <c r="O13" i="143"/>
  <c r="P13" i="143"/>
  <c r="Q13" i="143"/>
  <c r="S13" i="143"/>
  <c r="U13" i="143"/>
  <c r="E14" i="143"/>
  <c r="G14" i="143"/>
  <c r="H14" i="143"/>
  <c r="I14" i="143"/>
  <c r="K14" i="143"/>
  <c r="L14" i="143"/>
  <c r="N14" i="143"/>
  <c r="O14" i="143"/>
  <c r="P14" i="143"/>
  <c r="Q14" i="143"/>
  <c r="S14" i="143"/>
  <c r="U14" i="143"/>
  <c r="E15" i="143"/>
  <c r="G15" i="143"/>
  <c r="H15" i="143"/>
  <c r="I15" i="143"/>
  <c r="K15" i="143"/>
  <c r="L15" i="143"/>
  <c r="N15" i="143"/>
  <c r="O15" i="143"/>
  <c r="P15" i="143"/>
  <c r="Q15" i="143"/>
  <c r="S15" i="143"/>
  <c r="U15" i="143"/>
  <c r="E16" i="143"/>
  <c r="G16" i="143"/>
  <c r="H16" i="143"/>
  <c r="I16" i="143"/>
  <c r="K16" i="143"/>
  <c r="L16" i="143"/>
  <c r="N16" i="143"/>
  <c r="O16" i="143"/>
  <c r="P16" i="143"/>
  <c r="Q16" i="143"/>
  <c r="S16" i="143"/>
  <c r="U16" i="143"/>
  <c r="E17" i="143"/>
  <c r="G17" i="143"/>
  <c r="H17" i="143"/>
  <c r="I17" i="143"/>
  <c r="K17" i="143"/>
  <c r="L17" i="143"/>
  <c r="N17" i="143"/>
  <c r="O17" i="143"/>
  <c r="P17" i="143"/>
  <c r="Q17" i="143"/>
  <c r="S17" i="143"/>
  <c r="U17" i="143"/>
  <c r="E18" i="143"/>
  <c r="G18" i="143"/>
  <c r="H18" i="143"/>
  <c r="I18" i="143"/>
  <c r="K18" i="143"/>
  <c r="L18" i="143"/>
  <c r="N18" i="143"/>
  <c r="O18" i="143"/>
  <c r="P18" i="143"/>
  <c r="Q18" i="143"/>
  <c r="S18" i="143"/>
  <c r="U18" i="143"/>
  <c r="U8" i="143"/>
  <c r="S8" i="143"/>
  <c r="Q8" i="143"/>
  <c r="P8" i="143"/>
  <c r="O8" i="143"/>
  <c r="N8" i="143"/>
  <c r="L8" i="143"/>
  <c r="K8" i="143"/>
  <c r="I8" i="143"/>
  <c r="H8" i="143"/>
  <c r="G8" i="143"/>
  <c r="E8" i="143"/>
  <c r="C9" i="143"/>
  <c r="C10" i="143"/>
  <c r="C11" i="143"/>
  <c r="C12" i="143"/>
  <c r="C13" i="143"/>
  <c r="C14" i="143"/>
  <c r="C15" i="143"/>
  <c r="C16" i="143"/>
  <c r="C17" i="143"/>
  <c r="C18" i="143"/>
  <c r="C19" i="143"/>
  <c r="C20" i="143"/>
  <c r="C21" i="143"/>
  <c r="C22" i="143"/>
  <c r="C23" i="143"/>
  <c r="C24" i="143"/>
  <c r="C25" i="143"/>
  <c r="C26" i="143"/>
  <c r="C8" i="143"/>
  <c r="B9" i="143"/>
  <c r="B10" i="143"/>
  <c r="B11" i="143"/>
  <c r="B12" i="143"/>
  <c r="B13" i="143"/>
  <c r="B14" i="143"/>
  <c r="B15" i="143"/>
  <c r="B16" i="143"/>
  <c r="B17" i="143"/>
  <c r="B18" i="143"/>
  <c r="B19" i="143"/>
  <c r="B20" i="143"/>
  <c r="B21" i="143"/>
  <c r="B22" i="143"/>
  <c r="B23" i="143"/>
  <c r="B24" i="143"/>
  <c r="B25" i="143"/>
  <c r="B26" i="143"/>
  <c r="B8" i="143"/>
  <c r="AH15" i="157" l="1"/>
  <c r="AI15" i="157"/>
  <c r="AJ15" i="157"/>
  <c r="AD15" i="157"/>
  <c r="AE15" i="157"/>
  <c r="AF15" i="157"/>
  <c r="Z15" i="157"/>
  <c r="AA15" i="157"/>
  <c r="AB15" i="157"/>
  <c r="V15" i="157"/>
  <c r="W15" i="157"/>
  <c r="X15" i="157"/>
  <c r="R15" i="157"/>
  <c r="S15" i="157"/>
  <c r="T15" i="157"/>
  <c r="N15" i="157"/>
  <c r="O15" i="157"/>
  <c r="P15" i="157"/>
  <c r="J15" i="157"/>
  <c r="K15" i="157"/>
  <c r="L15" i="157"/>
  <c r="F15" i="157"/>
  <c r="G15" i="157"/>
  <c r="H15" i="157"/>
  <c r="B15" i="157"/>
  <c r="C15" i="157"/>
  <c r="D15" i="157"/>
  <c r="A5" i="157"/>
  <c r="M23" i="154" l="1"/>
  <c r="A5" i="151"/>
  <c r="A5" i="150"/>
  <c r="B8" i="146"/>
  <c r="E8" i="146"/>
  <c r="G8" i="146"/>
  <c r="H8" i="146"/>
  <c r="I8" i="146"/>
  <c r="K8" i="146"/>
  <c r="L8" i="146"/>
  <c r="N8" i="146"/>
  <c r="S8" i="146"/>
  <c r="T8" i="146"/>
  <c r="C8" i="146"/>
  <c r="B9" i="146"/>
  <c r="E9" i="146"/>
  <c r="G9" i="146"/>
  <c r="H9" i="146"/>
  <c r="I9" i="146"/>
  <c r="K9" i="146"/>
  <c r="L9" i="146"/>
  <c r="N9" i="146"/>
  <c r="S9" i="146"/>
  <c r="T9" i="146"/>
  <c r="C9" i="146"/>
  <c r="B10" i="146"/>
  <c r="E10" i="146"/>
  <c r="G10" i="146"/>
  <c r="H10" i="146"/>
  <c r="I10" i="146"/>
  <c r="K10" i="146"/>
  <c r="L10" i="146"/>
  <c r="N10" i="146"/>
  <c r="S10" i="146"/>
  <c r="T10" i="146"/>
  <c r="C10" i="146"/>
  <c r="B11" i="146"/>
  <c r="E11" i="146"/>
  <c r="G11" i="146"/>
  <c r="H11" i="146"/>
  <c r="I11" i="146"/>
  <c r="K11" i="146"/>
  <c r="L11" i="146"/>
  <c r="N11" i="146"/>
  <c r="S11" i="146"/>
  <c r="T11" i="146"/>
  <c r="C11" i="146"/>
  <c r="B12" i="146"/>
  <c r="E12" i="146"/>
  <c r="G12" i="146"/>
  <c r="H12" i="146"/>
  <c r="I12" i="146"/>
  <c r="K12" i="146"/>
  <c r="L12" i="146"/>
  <c r="N12" i="146"/>
  <c r="S12" i="146"/>
  <c r="T12" i="146"/>
  <c r="C12" i="146"/>
  <c r="B13" i="146"/>
  <c r="E13" i="146"/>
  <c r="G13" i="146"/>
  <c r="H13" i="146"/>
  <c r="I13" i="146"/>
  <c r="K13" i="146"/>
  <c r="L13" i="146"/>
  <c r="N13" i="146"/>
  <c r="S13" i="146"/>
  <c r="T13" i="146"/>
  <c r="C13" i="146"/>
  <c r="B14" i="146"/>
  <c r="E14" i="146"/>
  <c r="G14" i="146"/>
  <c r="H14" i="146"/>
  <c r="I14" i="146"/>
  <c r="K14" i="146"/>
  <c r="L14" i="146"/>
  <c r="N14" i="146"/>
  <c r="S14" i="146"/>
  <c r="T14" i="146"/>
  <c r="C14" i="146"/>
  <c r="B15" i="146"/>
  <c r="E15" i="146"/>
  <c r="G15" i="146"/>
  <c r="H15" i="146"/>
  <c r="I15" i="146"/>
  <c r="K15" i="146"/>
  <c r="L15" i="146"/>
  <c r="N15" i="146"/>
  <c r="S15" i="146"/>
  <c r="T15" i="146"/>
  <c r="C15" i="146"/>
  <c r="B17" i="146"/>
  <c r="E17" i="146"/>
  <c r="G17" i="146"/>
  <c r="H17" i="146"/>
  <c r="I17" i="146"/>
  <c r="K17" i="146"/>
  <c r="L17" i="146"/>
  <c r="N17" i="146"/>
  <c r="S17" i="146"/>
  <c r="T17" i="146"/>
  <c r="C17" i="146"/>
  <c r="Q13" i="146" l="1"/>
  <c r="O13" i="146"/>
  <c r="P14" i="146"/>
  <c r="O14" i="146"/>
  <c r="Q9" i="146"/>
  <c r="O9" i="146"/>
  <c r="P8" i="146"/>
  <c r="O8" i="146"/>
  <c r="P15" i="146"/>
  <c r="O15" i="146"/>
  <c r="Q10" i="146"/>
  <c r="O10" i="146"/>
  <c r="Q8" i="146"/>
  <c r="Q17" i="146"/>
  <c r="O17" i="146"/>
  <c r="P12" i="146"/>
  <c r="O12" i="146"/>
  <c r="P11" i="146"/>
  <c r="O11" i="146"/>
  <c r="Q12" i="146"/>
  <c r="N8" i="150"/>
  <c r="F12" i="150"/>
  <c r="T18" i="150"/>
  <c r="P15" i="150"/>
  <c r="Q14" i="146"/>
  <c r="P17" i="146"/>
  <c r="P13" i="146"/>
  <c r="P9" i="146"/>
  <c r="Q15" i="146"/>
  <c r="P10" i="146"/>
  <c r="Q11" i="146"/>
  <c r="F14" i="157" l="1"/>
  <c r="P14" i="157"/>
  <c r="AH14" i="157"/>
  <c r="G13" i="157"/>
  <c r="AJ12" i="157"/>
  <c r="AI10" i="157"/>
  <c r="AH8" i="157"/>
  <c r="S14" i="157"/>
  <c r="J14" i="157"/>
  <c r="AA14" i="157"/>
  <c r="D14" i="157"/>
  <c r="AI12" i="157"/>
  <c r="G11" i="157"/>
  <c r="AJ10" i="157"/>
  <c r="AD8" i="157"/>
  <c r="W16" i="157"/>
  <c r="P16" i="157"/>
  <c r="J13" i="157"/>
  <c r="X12" i="157"/>
  <c r="J11" i="157"/>
  <c r="X10" i="157"/>
  <c r="J9" i="157"/>
  <c r="X8" i="157"/>
  <c r="K14" i="157"/>
  <c r="AH12" i="157"/>
  <c r="AB10" i="157"/>
  <c r="G9" i="157"/>
  <c r="AJ8" i="157"/>
  <c r="T16" i="157"/>
  <c r="Q16" i="157"/>
  <c r="J16" i="157"/>
  <c r="N10" i="157"/>
  <c r="B8" i="157"/>
  <c r="C13" i="157"/>
  <c r="AA13" i="157"/>
  <c r="Z11" i="157"/>
  <c r="C9" i="157"/>
  <c r="AA9" i="157"/>
  <c r="Z16" i="157"/>
  <c r="T13" i="157"/>
  <c r="B12" i="157"/>
  <c r="F12" i="157"/>
  <c r="T8" i="150"/>
  <c r="K11" i="151"/>
  <c r="AD10" i="151"/>
  <c r="AJ10" i="151"/>
  <c r="W9" i="151"/>
  <c r="K9" i="151"/>
  <c r="AJ8" i="151"/>
  <c r="AF17" i="150"/>
  <c r="K16" i="150"/>
  <c r="AF15" i="150"/>
  <c r="O12" i="150"/>
  <c r="V11" i="151"/>
  <c r="B11" i="151"/>
  <c r="P10" i="151"/>
  <c r="X10" i="151"/>
  <c r="N9" i="151"/>
  <c r="F18" i="150"/>
  <c r="X17" i="150"/>
  <c r="R16" i="150"/>
  <c r="N16" i="150"/>
  <c r="H15" i="150"/>
  <c r="D14" i="150"/>
  <c r="AI14" i="150"/>
  <c r="AD12" i="150"/>
  <c r="D12" i="150"/>
  <c r="O11" i="150"/>
  <c r="AI8" i="150"/>
  <c r="C9" i="150"/>
  <c r="P9" i="151"/>
  <c r="J8" i="151"/>
  <c r="J15" i="150"/>
  <c r="F15" i="150"/>
  <c r="O8" i="150"/>
  <c r="AF11" i="151"/>
  <c r="AB9" i="151"/>
  <c r="AF9" i="151"/>
  <c r="O8" i="151"/>
  <c r="Z18" i="150"/>
  <c r="AB18" i="150"/>
  <c r="K17" i="150"/>
  <c r="AI16" i="150"/>
  <c r="Z16" i="150"/>
  <c r="AA16" i="150"/>
  <c r="H14" i="150"/>
  <c r="B13" i="150"/>
  <c r="T12" i="150"/>
  <c r="L10" i="150"/>
  <c r="X8" i="150"/>
  <c r="L11" i="151"/>
  <c r="AA13" i="150"/>
  <c r="C13" i="150"/>
  <c r="Z11" i="150"/>
  <c r="AB11" i="150"/>
  <c r="O10" i="150"/>
  <c r="D9" i="150"/>
  <c r="AB9" i="150"/>
  <c r="AF8" i="150"/>
  <c r="S14" i="150"/>
  <c r="X10" i="150"/>
  <c r="G14" i="157"/>
  <c r="B14" i="157"/>
  <c r="X14" i="157"/>
  <c r="AF14" i="157"/>
  <c r="D12" i="157"/>
  <c r="W11" i="157"/>
  <c r="AH10" i="157"/>
  <c r="D8" i="157"/>
  <c r="G16" i="157"/>
  <c r="L16" i="157"/>
  <c r="F13" i="157"/>
  <c r="B11" i="157"/>
  <c r="L10" i="157"/>
  <c r="T10" i="157"/>
  <c r="F9" i="157"/>
  <c r="B16" i="157"/>
  <c r="F16" i="157"/>
  <c r="R10" i="157"/>
  <c r="X9" i="157"/>
  <c r="V8" i="157"/>
  <c r="AD13" i="157"/>
  <c r="AE13" i="157"/>
  <c r="AF13" i="157"/>
  <c r="O12" i="157"/>
  <c r="K12" i="157"/>
  <c r="AD11" i="157"/>
  <c r="AE11" i="157"/>
  <c r="AF11" i="157"/>
  <c r="G10" i="157"/>
  <c r="K10" i="157"/>
  <c r="AD9" i="157"/>
  <c r="AE9" i="157"/>
  <c r="AF9" i="157"/>
  <c r="G8" i="157"/>
  <c r="K8" i="157"/>
  <c r="AH16" i="157"/>
  <c r="AE16" i="157"/>
  <c r="AF16" i="157"/>
  <c r="L13" i="157"/>
  <c r="X13" i="157"/>
  <c r="V12" i="157"/>
  <c r="N12" i="157"/>
  <c r="H11" i="157"/>
  <c r="L17" i="150"/>
  <c r="AA8" i="150"/>
  <c r="O11" i="151"/>
  <c r="AB10" i="151"/>
  <c r="C10" i="151"/>
  <c r="O9" i="151"/>
  <c r="AF8" i="151"/>
  <c r="AI8" i="151"/>
  <c r="G18" i="150"/>
  <c r="AH17" i="150"/>
  <c r="AI17" i="150"/>
  <c r="AJ17" i="150"/>
  <c r="G16" i="150"/>
  <c r="AE15" i="150"/>
  <c r="AJ15" i="150"/>
  <c r="N14" i="150"/>
  <c r="B14" i="150"/>
  <c r="T13" i="150"/>
  <c r="N12" i="150"/>
  <c r="P11" i="150"/>
  <c r="L11" i="150"/>
  <c r="V10" i="150"/>
  <c r="L9" i="150"/>
  <c r="B8" i="150"/>
  <c r="V10" i="151"/>
  <c r="G14" i="150"/>
  <c r="AE10" i="150"/>
  <c r="Z9" i="150"/>
  <c r="N11" i="151"/>
  <c r="R11" i="151"/>
  <c r="T10" i="151"/>
  <c r="V9" i="151"/>
  <c r="H8" i="151"/>
  <c r="V18" i="150"/>
  <c r="T17" i="150"/>
  <c r="F16" i="150"/>
  <c r="X15" i="150"/>
  <c r="AA14" i="150"/>
  <c r="AB14" i="150"/>
  <c r="S13" i="150"/>
  <c r="Z12" i="150"/>
  <c r="AA12" i="150"/>
  <c r="G11" i="150"/>
  <c r="AJ10" i="150"/>
  <c r="AB10" i="150"/>
  <c r="W9" i="150"/>
  <c r="AB8" i="150"/>
  <c r="C8" i="150"/>
  <c r="AD15" i="150"/>
  <c r="T9" i="151"/>
  <c r="N8" i="151"/>
  <c r="F8" i="151"/>
  <c r="L18" i="150"/>
  <c r="H16" i="150"/>
  <c r="B15" i="150"/>
  <c r="V15" i="150"/>
  <c r="G12" i="150"/>
  <c r="G8" i="150"/>
  <c r="C9" i="151"/>
  <c r="AF13" i="150"/>
  <c r="C11" i="151"/>
  <c r="AI11" i="151"/>
  <c r="G10" i="151"/>
  <c r="S10" i="151"/>
  <c r="AI9" i="151"/>
  <c r="AH9" i="151"/>
  <c r="S8" i="151"/>
  <c r="AF18" i="150"/>
  <c r="AJ18" i="150"/>
  <c r="AH18" i="150"/>
  <c r="G17" i="150"/>
  <c r="AB16" i="150"/>
  <c r="AE16" i="150"/>
  <c r="AF16" i="150"/>
  <c r="S15" i="150"/>
  <c r="X14" i="150"/>
  <c r="N13" i="150"/>
  <c r="R13" i="150"/>
  <c r="L12" i="150"/>
  <c r="J11" i="150"/>
  <c r="P10" i="150"/>
  <c r="N9" i="150"/>
  <c r="R9" i="150"/>
  <c r="L8" i="150"/>
  <c r="AJ9" i="150"/>
  <c r="X11" i="151"/>
  <c r="N17" i="150"/>
  <c r="AB13" i="150"/>
  <c r="Z13" i="150"/>
  <c r="AJ11" i="150"/>
  <c r="AA11" i="150"/>
  <c r="AH11" i="150"/>
  <c r="G10" i="150"/>
  <c r="AA9" i="150"/>
  <c r="AH9" i="150"/>
  <c r="Z8" i="151"/>
  <c r="B10" i="157"/>
  <c r="P9" i="157"/>
  <c r="N8" i="157"/>
  <c r="Z13" i="157"/>
  <c r="C11" i="157"/>
  <c r="AA11" i="157"/>
  <c r="Z9" i="157"/>
  <c r="AD16" i="157"/>
  <c r="L11" i="157"/>
  <c r="G15" i="150"/>
  <c r="V12" i="150"/>
  <c r="W11" i="151"/>
  <c r="AH10" i="151"/>
  <c r="AA8" i="151"/>
  <c r="O18" i="150"/>
  <c r="AD17" i="150"/>
  <c r="Z15" i="150"/>
  <c r="V14" i="150"/>
  <c r="L13" i="150"/>
  <c r="X13" i="150"/>
  <c r="F10" i="150"/>
  <c r="T9" i="150"/>
  <c r="B11" i="150"/>
  <c r="O14" i="150"/>
  <c r="S9" i="150"/>
  <c r="X8" i="151"/>
  <c r="W13" i="150"/>
  <c r="C12" i="150"/>
  <c r="S11" i="150"/>
  <c r="Z10" i="150"/>
  <c r="AI10" i="150"/>
  <c r="G9" i="150"/>
  <c r="AJ8" i="150"/>
  <c r="X18" i="150"/>
  <c r="P16" i="150"/>
  <c r="K12" i="150"/>
  <c r="J9" i="150"/>
  <c r="AE11" i="151"/>
  <c r="AD11" i="151"/>
  <c r="W10" i="151"/>
  <c r="Z9" i="151"/>
  <c r="G8" i="151"/>
  <c r="P12" i="150"/>
  <c r="V11" i="150"/>
  <c r="B9" i="150"/>
  <c r="P11" i="151"/>
  <c r="V17" i="150"/>
  <c r="J17" i="150"/>
  <c r="D11" i="150"/>
  <c r="H9" i="150"/>
  <c r="L16" i="150"/>
  <c r="C14" i="157"/>
  <c r="Z14" i="157"/>
  <c r="W13" i="157"/>
  <c r="AB12" i="157"/>
  <c r="D10" i="157"/>
  <c r="W9" i="157"/>
  <c r="AI8" i="157"/>
  <c r="V13" i="157"/>
  <c r="L12" i="157"/>
  <c r="T12" i="157"/>
  <c r="F11" i="157"/>
  <c r="V9" i="157"/>
  <c r="L8" i="157"/>
  <c r="T8" i="157"/>
  <c r="T14" i="157"/>
  <c r="O14" i="157"/>
  <c r="V14" i="157"/>
  <c r="L14" i="157"/>
  <c r="AD14" i="157"/>
  <c r="AE14" i="157"/>
  <c r="S13" i="157"/>
  <c r="C12" i="157"/>
  <c r="Z12" i="157"/>
  <c r="AA12" i="157"/>
  <c r="S11" i="157"/>
  <c r="C10" i="157"/>
  <c r="Z10" i="157"/>
  <c r="AA10" i="157"/>
  <c r="S9" i="157"/>
  <c r="AB8" i="157"/>
  <c r="Z8" i="157"/>
  <c r="AA8" i="157"/>
  <c r="S16" i="157"/>
  <c r="H16" i="157"/>
  <c r="B13" i="157"/>
  <c r="N13" i="157"/>
  <c r="H12" i="157"/>
  <c r="V11" i="157"/>
  <c r="N11" i="157"/>
  <c r="H10" i="157"/>
  <c r="B9" i="157"/>
  <c r="N9" i="157"/>
  <c r="H8" i="157"/>
  <c r="V16" i="157"/>
  <c r="N16" i="157"/>
  <c r="J10" i="157"/>
  <c r="L9" i="157"/>
  <c r="T9" i="157"/>
  <c r="J8" i="157"/>
  <c r="AB13" i="157"/>
  <c r="AI13" i="157"/>
  <c r="AJ13" i="157"/>
  <c r="G12" i="157"/>
  <c r="AB11" i="157"/>
  <c r="AI11" i="157"/>
  <c r="AJ11" i="157"/>
  <c r="O10" i="157"/>
  <c r="AB9" i="157"/>
  <c r="AI9" i="157"/>
  <c r="AJ9" i="157"/>
  <c r="O8" i="157"/>
  <c r="AB16" i="157"/>
  <c r="AI16" i="157"/>
  <c r="AJ16" i="157"/>
  <c r="H13" i="157"/>
  <c r="R12" i="157"/>
  <c r="P11" i="157"/>
  <c r="J10" i="150"/>
  <c r="X9" i="150"/>
  <c r="S11" i="151"/>
  <c r="AA10" i="151"/>
  <c r="AI10" i="151"/>
  <c r="Z10" i="151"/>
  <c r="G9" i="151"/>
  <c r="D8" i="151"/>
  <c r="C8" i="151"/>
  <c r="AB8" i="151"/>
  <c r="K18" i="150"/>
  <c r="W18" i="150"/>
  <c r="D17" i="150"/>
  <c r="C17" i="150"/>
  <c r="W16" i="150"/>
  <c r="AI15" i="150"/>
  <c r="D15" i="150"/>
  <c r="AB15" i="150"/>
  <c r="J14" i="150"/>
  <c r="R14" i="150"/>
  <c r="P13" i="150"/>
  <c r="B12" i="150"/>
  <c r="H11" i="150"/>
  <c r="B10" i="150"/>
  <c r="P9" i="150"/>
  <c r="R8" i="150"/>
  <c r="F10" i="151"/>
  <c r="N10" i="151"/>
  <c r="W14" i="150"/>
  <c r="K13" i="150"/>
  <c r="F11" i="151"/>
  <c r="L10" i="151"/>
  <c r="F9" i="151"/>
  <c r="T8" i="151"/>
  <c r="N18" i="150"/>
  <c r="B18" i="150"/>
  <c r="P17" i="150"/>
  <c r="V16" i="150"/>
  <c r="T15" i="150"/>
  <c r="AE14" i="150"/>
  <c r="AH14" i="150"/>
  <c r="O13" i="150"/>
  <c r="AH12" i="150"/>
  <c r="AE12" i="150"/>
  <c r="AF12" i="150"/>
  <c r="W11" i="150"/>
  <c r="AF10" i="150"/>
  <c r="D10" i="150"/>
  <c r="AH10" i="150"/>
  <c r="K9" i="150"/>
  <c r="AH8" i="150"/>
  <c r="Z8" i="150"/>
  <c r="H9" i="151"/>
  <c r="R8" i="151"/>
  <c r="V8" i="151"/>
  <c r="P18" i="150"/>
  <c r="X16" i="150"/>
  <c r="R15" i="150"/>
  <c r="W12" i="150"/>
  <c r="W8" i="150"/>
  <c r="AJ11" i="151"/>
  <c r="AB11" i="151"/>
  <c r="AA11" i="151"/>
  <c r="O10" i="151"/>
  <c r="AD9" i="151"/>
  <c r="AE9" i="151"/>
  <c r="D9" i="151"/>
  <c r="K8" i="151"/>
  <c r="D18" i="150"/>
  <c r="AE18" i="150"/>
  <c r="AD18" i="150"/>
  <c r="W17" i="150"/>
  <c r="AD16" i="150"/>
  <c r="AJ16" i="150"/>
  <c r="K15" i="150"/>
  <c r="L14" i="150"/>
  <c r="F13" i="150"/>
  <c r="J13" i="150"/>
  <c r="H12" i="150"/>
  <c r="N11" i="150"/>
  <c r="F9" i="150"/>
  <c r="P8" i="150"/>
  <c r="H11" i="151"/>
  <c r="B17" i="150"/>
  <c r="AH13" i="150"/>
  <c r="AD13" i="150"/>
  <c r="AE13" i="150"/>
  <c r="AD11" i="150"/>
  <c r="AF11" i="150"/>
  <c r="K10" i="150"/>
  <c r="W10" i="150"/>
  <c r="AF9" i="150"/>
  <c r="AD9" i="150"/>
  <c r="AA18" i="150"/>
  <c r="AB12" i="150"/>
  <c r="D8" i="150"/>
  <c r="S12" i="157"/>
  <c r="S10" i="157"/>
  <c r="S8" i="157"/>
  <c r="AA16" i="157"/>
  <c r="T11" i="157"/>
  <c r="AE17" i="150"/>
  <c r="O16" i="150"/>
  <c r="J12" i="150"/>
  <c r="T11" i="150"/>
  <c r="V8" i="150"/>
  <c r="B10" i="151"/>
  <c r="L9" i="151"/>
  <c r="J9" i="151"/>
  <c r="W14" i="157"/>
  <c r="N14" i="157"/>
  <c r="R14" i="157"/>
  <c r="H14" i="157"/>
  <c r="AB14" i="157"/>
  <c r="AI14" i="157"/>
  <c r="AJ14" i="157"/>
  <c r="O13" i="157"/>
  <c r="K13" i="157"/>
  <c r="AD12" i="157"/>
  <c r="AE12" i="157"/>
  <c r="AF12" i="157"/>
  <c r="O11" i="157"/>
  <c r="K11" i="157"/>
  <c r="AD10" i="157"/>
  <c r="AE10" i="157"/>
  <c r="AF10" i="157"/>
  <c r="O9" i="157"/>
  <c r="K9" i="157"/>
  <c r="C8" i="157"/>
  <c r="AE8" i="157"/>
  <c r="AF8" i="157"/>
  <c r="O16" i="157"/>
  <c r="K16" i="157"/>
  <c r="X16" i="157"/>
  <c r="R13" i="157"/>
  <c r="P12" i="157"/>
  <c r="R11" i="157"/>
  <c r="P10" i="157"/>
  <c r="R9" i="157"/>
  <c r="P8" i="157"/>
  <c r="R16" i="157"/>
  <c r="V10" i="157"/>
  <c r="F10" i="157"/>
  <c r="H9" i="157"/>
  <c r="R8" i="157"/>
  <c r="F8" i="157"/>
  <c r="AH13" i="157"/>
  <c r="D13" i="157"/>
  <c r="W12" i="157"/>
  <c r="AH11" i="157"/>
  <c r="D11" i="157"/>
  <c r="W10" i="157"/>
  <c r="AH9" i="157"/>
  <c r="D9" i="157"/>
  <c r="W8" i="157"/>
  <c r="C16" i="157"/>
  <c r="D16" i="157"/>
  <c r="P13" i="157"/>
  <c r="J12" i="157"/>
  <c r="X11" i="157"/>
  <c r="C14" i="150"/>
  <c r="R11" i="150"/>
  <c r="AE9" i="150"/>
  <c r="G11" i="151"/>
  <c r="AF10" i="151"/>
  <c r="D10" i="151"/>
  <c r="AE10" i="151"/>
  <c r="S9" i="151"/>
  <c r="AE8" i="151"/>
  <c r="AD8" i="151"/>
  <c r="AH8" i="151"/>
  <c r="S18" i="150"/>
  <c r="AA17" i="150"/>
  <c r="Z17" i="150"/>
  <c r="S16" i="150"/>
  <c r="C15" i="150"/>
  <c r="AA15" i="150"/>
  <c r="AH15" i="150"/>
  <c r="F14" i="150"/>
  <c r="H13" i="150"/>
  <c r="R12" i="150"/>
  <c r="X11" i="150"/>
  <c r="N10" i="150"/>
  <c r="R10" i="150"/>
  <c r="F8" i="150"/>
  <c r="J8" i="150"/>
  <c r="R10" i="151"/>
  <c r="J10" i="151"/>
  <c r="K14" i="150"/>
  <c r="W15" i="150"/>
  <c r="AI11" i="150"/>
  <c r="K8" i="150"/>
  <c r="J11" i="151"/>
  <c r="H10" i="151"/>
  <c r="B9" i="151"/>
  <c r="R9" i="151"/>
  <c r="P8" i="151"/>
  <c r="L8" i="151"/>
  <c r="J18" i="150"/>
  <c r="R18" i="150"/>
  <c r="H17" i="150"/>
  <c r="B16" i="150"/>
  <c r="J16" i="150"/>
  <c r="L15" i="150"/>
  <c r="AF14" i="150"/>
  <c r="AD14" i="150"/>
  <c r="G13" i="150"/>
  <c r="AI12" i="150"/>
  <c r="AJ12" i="150"/>
  <c r="K11" i="150"/>
  <c r="C10" i="150"/>
  <c r="AA10" i="150"/>
  <c r="AD10" i="150"/>
  <c r="O9" i="150"/>
  <c r="AD8" i="150"/>
  <c r="AE8" i="150"/>
  <c r="AH16" i="150"/>
  <c r="X9" i="151"/>
  <c r="B8" i="151"/>
  <c r="H18" i="150"/>
  <c r="T16" i="150"/>
  <c r="N15" i="150"/>
  <c r="S12" i="150"/>
  <c r="S8" i="150"/>
  <c r="H10" i="150"/>
  <c r="D11" i="151"/>
  <c r="Z11" i="151"/>
  <c r="AH11" i="151"/>
  <c r="K10" i="151"/>
  <c r="AJ9" i="151"/>
  <c r="AA9" i="151"/>
  <c r="W8" i="151"/>
  <c r="C18" i="150"/>
  <c r="AI18" i="150"/>
  <c r="O17" i="150"/>
  <c r="S17" i="150"/>
  <c r="C16" i="150"/>
  <c r="D16" i="150"/>
  <c r="O15" i="150"/>
  <c r="T14" i="150"/>
  <c r="P14" i="150"/>
  <c r="V13" i="150"/>
  <c r="X12" i="150"/>
  <c r="F11" i="150"/>
  <c r="T10" i="150"/>
  <c r="V9" i="150"/>
  <c r="H8" i="150"/>
  <c r="T11" i="151"/>
  <c r="F17" i="150"/>
  <c r="R17" i="150"/>
  <c r="D13" i="150"/>
  <c r="AI13" i="150"/>
  <c r="AJ13" i="150"/>
  <c r="C11" i="150"/>
  <c r="AE11" i="150"/>
  <c r="S10" i="150"/>
  <c r="AI9" i="150"/>
  <c r="AJ14" i="150"/>
  <c r="Z14" i="150"/>
  <c r="AB17" i="150"/>
</calcChain>
</file>

<file path=xl/sharedStrings.xml><?xml version="1.0" encoding="utf-8"?>
<sst xmlns="http://schemas.openxmlformats.org/spreadsheetml/2006/main" count="1456" uniqueCount="572">
  <si>
    <t>Coverage: England</t>
  </si>
  <si>
    <t>2009/10</t>
  </si>
  <si>
    <t xml:space="preserve">2010/11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</si>
  <si>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</si>
  <si>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</si>
  <si>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</si>
  <si>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</si>
  <si>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</si>
  <si>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</si>
  <si>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</si>
  <si>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</si>
  <si>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</si>
  <si>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</si>
  <si>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</si>
  <si>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W</t>
  </si>
  <si>
    <t>English Baccalaureate</t>
  </si>
  <si>
    <t>Selective Schools</t>
  </si>
  <si>
    <t>Independent schools</t>
  </si>
  <si>
    <t>Independent special schools</t>
  </si>
  <si>
    <t>All schools</t>
  </si>
  <si>
    <t>Below Level 4</t>
  </si>
  <si>
    <t>Above Level 4</t>
  </si>
  <si>
    <t>National tables</t>
  </si>
  <si>
    <t>Table 1a</t>
  </si>
  <si>
    <t>Table 1b</t>
  </si>
  <si>
    <t>Table 1c</t>
  </si>
  <si>
    <t>Table 1d</t>
  </si>
  <si>
    <t>2011/12</t>
  </si>
  <si>
    <t>All special schools</t>
  </si>
  <si>
    <t>Table 4a</t>
  </si>
  <si>
    <t>Non-maintained special schools</t>
  </si>
  <si>
    <t xml:space="preserve"> </t>
  </si>
  <si>
    <t>All</t>
  </si>
  <si>
    <t>TPRIORLO</t>
  </si>
  <si>
    <t>TPRIORAV</t>
  </si>
  <si>
    <t>TPRIORHI</t>
  </si>
  <si>
    <t>x   Figure has been suppressed due to low numbers (1 or 2 pupils) or where secondary suppression has been applied.</t>
  </si>
  <si>
    <t>No valid KS2 level</t>
  </si>
  <si>
    <t>TPRIOR</t>
  </si>
  <si>
    <t>2012/13</t>
  </si>
  <si>
    <t>Key stage 2 mathematics attainment level</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</si>
  <si>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</si>
  <si>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</si>
  <si>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t>Number of schools</t>
  </si>
  <si>
    <t xml:space="preserve">Gender: </t>
  </si>
  <si>
    <t>Number of sponsored academies</t>
  </si>
  <si>
    <t>Please select criteria</t>
  </si>
  <si>
    <t>All sponsored academies</t>
  </si>
  <si>
    <t>At 
Level 4</t>
  </si>
  <si>
    <t>Free schools</t>
  </si>
  <si>
    <t>1.  Includes entries and achievements by these pupils in previous academic years.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</si>
  <si>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</si>
  <si>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</si>
  <si>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</si>
  <si>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</si>
  <si>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</si>
  <si>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</si>
  <si>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</si>
  <si>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</si>
  <si>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</si>
  <si>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</si>
  <si>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Source: key stage 4 attainment data</t>
  </si>
  <si>
    <t>Number of pupils at the end of key stage 4</t>
  </si>
  <si>
    <t>Further education colleges with provision for 14- to 16-year-olds7</t>
  </si>
  <si>
    <r>
      <t>2013/14</t>
    </r>
    <r>
      <rPr>
        <vertAlign val="superscript"/>
        <sz val="8"/>
        <rFont val="Arial"/>
        <family val="2"/>
      </rPr>
      <t>6</t>
    </r>
  </si>
  <si>
    <t>All state-funded mainstream schools4,5</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</si>
  <si>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</si>
  <si>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TPUP</t>
  </si>
  <si>
    <t>BPUP</t>
  </si>
  <si>
    <t>GPUP</t>
  </si>
  <si>
    <t>State-funded mainstream schools</t>
  </si>
  <si>
    <t>State-funded schools</t>
  </si>
  <si>
    <t>schools</t>
  </si>
  <si>
    <t>MANYPASS</t>
  </si>
  <si>
    <t>MEBACC_E</t>
  </si>
  <si>
    <t>FANYPASS</t>
  </si>
  <si>
    <t>FEBACC_E</t>
  </si>
  <si>
    <t>Sponsored academies</t>
  </si>
  <si>
    <t>Converter academies</t>
  </si>
  <si>
    <t>All state-funded mainstream schools4</t>
  </si>
  <si>
    <t>Education Data Division, Department for Education, Sanctuary Buildings, Great Smith Street, London SW1P 3BT.</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</si>
  <si>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</si>
  <si>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</si>
  <si>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</si>
  <si>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</si>
  <si>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</si>
  <si>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</si>
  <si>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</si>
  <si>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The English Baccalaureate</t>
  </si>
  <si>
    <t>Further information on key stage 4 statistics can be found at:</t>
  </si>
  <si>
    <t>https://www.gov.uk/government/collections/statistics-gcses-key-stage-4</t>
  </si>
  <si>
    <t>GCSE and equivalent entries and achievements of pupils at the end of key stage 4 by school admission basis and gender</t>
  </si>
  <si>
    <t>Attainment of pupils at the end of key stage 4 by prior attainment band, type of school and gender</t>
  </si>
  <si>
    <t>Attainment of pupils at the end of key stage 4 by prior attainment band, school admission basis and gender</t>
  </si>
  <si>
    <t>Average Progress 8 score</t>
  </si>
  <si>
    <t>2015/16</t>
  </si>
  <si>
    <t>Average score per pupil in each element:</t>
  </si>
  <si>
    <t>Lower confidence interval</t>
  </si>
  <si>
    <t>Upper confidence interval</t>
  </si>
  <si>
    <t>Number of pupils included</t>
  </si>
  <si>
    <t>Percentage of pupils entering the English Baccalaureate</t>
  </si>
  <si>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</si>
  <si>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</si>
  <si>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t>Table 2a</t>
  </si>
  <si>
    <t>Table 2c</t>
  </si>
  <si>
    <t>Table 2d</t>
  </si>
  <si>
    <t>Table 3</t>
  </si>
  <si>
    <t>Transition matrices in English and mathematics showing attainment at key stage 4 by key stage 2 attainment level</t>
  </si>
  <si>
    <r>
      <t>2014/15</t>
    </r>
    <r>
      <rPr>
        <vertAlign val="superscript"/>
        <sz val="8"/>
        <rFont val="Arial"/>
        <family val="2"/>
      </rPr>
      <t>6</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</si>
  <si>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</si>
  <si>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 xml:space="preserve">Table 2a: GCSE and equivalent entries and achievements of pupils at the end of key stage 4 by type of school and gender </t>
  </si>
  <si>
    <r>
      <t>Table 4a: GCSE and equivalent entries and achievements of pupils at the end of key stage 4 by prior attainment band</t>
    </r>
    <r>
      <rPr>
        <b/>
        <vertAlign val="superscript"/>
        <sz val="9"/>
        <rFont val="Arial"/>
        <family val="2"/>
      </rPr>
      <t>1</t>
    </r>
    <r>
      <rPr>
        <b/>
        <sz val="9"/>
        <rFont val="Arial"/>
        <family val="2"/>
      </rPr>
      <t>, type of school and gender</t>
    </r>
  </si>
  <si>
    <r>
      <t>2015/16</t>
    </r>
    <r>
      <rPr>
        <vertAlign val="superscript"/>
        <sz val="8"/>
        <rFont val="Arial"/>
        <family val="2"/>
      </rPr>
      <t>2</t>
    </r>
  </si>
  <si>
    <t>Average score per pupil in the open element in:</t>
  </si>
  <si>
    <t xml:space="preserve"> - GCSEs</t>
  </si>
  <si>
    <t>https://www.gov.uk/government/publications/progress-8-school-performance-measure</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</si>
  <si>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</si>
  <si>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</si>
  <si>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</si>
  <si>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r>
      <t>Average Attainment 8 score per pupil</t>
    </r>
    <r>
      <rPr>
        <b/>
        <vertAlign val="superscript"/>
        <sz val="8"/>
        <rFont val="Arial"/>
        <family val="2"/>
      </rPr>
      <t>1</t>
    </r>
    <r>
      <rPr>
        <b/>
        <sz val="8"/>
        <rFont val="Arial"/>
        <family val="2"/>
      </rPr>
      <t>:</t>
    </r>
  </si>
  <si>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</si>
  <si>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</si>
  <si>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</si>
  <si>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</si>
  <si>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</si>
  <si>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</si>
  <si>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</si>
  <si>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</si>
  <si>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</si>
  <si>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</si>
  <si>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</si>
  <si>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</si>
  <si>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</si>
  <si>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t>Table 1c: Entry to specific subject groups</t>
  </si>
  <si>
    <t>Entry to specific subject groups</t>
  </si>
  <si>
    <r>
      <t>Table 1d: Average Attainment 8 scores</t>
    </r>
    <r>
      <rPr>
        <b/>
        <vertAlign val="superscript"/>
        <sz val="9"/>
        <rFont val="Arial"/>
        <family val="2"/>
      </rPr>
      <t>1</t>
    </r>
    <r>
      <rPr>
        <b/>
        <sz val="9"/>
        <rFont val="Arial"/>
        <family val="2"/>
      </rPr>
      <t xml:space="preserve"> for pupils at the end of key stage 4</t>
    </r>
  </si>
  <si>
    <t>Average Attainment 8 scores for pupils at the end of key stage 4</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</si>
  <si>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</si>
  <si>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</si>
  <si>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r>
      <t>2013/14</t>
    </r>
    <r>
      <rPr>
        <vertAlign val="superscript"/>
        <sz val="8"/>
        <rFont val="Arial"/>
        <family val="2"/>
      </rPr>
      <t>5</t>
    </r>
  </si>
  <si>
    <t>TEBACC_E</t>
  </si>
  <si>
    <t>school_type</t>
  </si>
  <si>
    <t>MBASICS_E</t>
  </si>
  <si>
    <t>MP8MEA</t>
  </si>
  <si>
    <t>FBASICS_E</t>
  </si>
  <si>
    <t>FP8MEA</t>
  </si>
  <si>
    <t>MP8PUP</t>
  </si>
  <si>
    <t>MENTRY1</t>
  </si>
  <si>
    <t>FP8PUP</t>
  </si>
  <si>
    <t>FENTRY1</t>
  </si>
  <si>
    <t>TBASICS_E</t>
  </si>
  <si>
    <t>TP8PUP</t>
  </si>
  <si>
    <t>TENTRY1</t>
  </si>
  <si>
    <t>TANYPASS</t>
  </si>
  <si>
    <t>Local authority maintained mainstream schools5</t>
  </si>
  <si>
    <t>Academies and free schools6</t>
  </si>
  <si>
    <t>Sponsored academies6</t>
  </si>
  <si>
    <t>Converter academies6</t>
  </si>
  <si>
    <t>Free schools6</t>
  </si>
  <si>
    <t>University technical colleges (UTCs)6</t>
  </si>
  <si>
    <t>Studio schools6</t>
  </si>
  <si>
    <t>All state-funded special schools8</t>
  </si>
  <si>
    <t>All state-funded schools9</t>
  </si>
  <si>
    <t>All independent schools10</t>
  </si>
  <si>
    <t>MP8MEACILOW</t>
  </si>
  <si>
    <t>MP8MEACIUPP</t>
  </si>
  <si>
    <t>FP8MEACILOW</t>
  </si>
  <si>
    <t>FP8MEACIUPP</t>
  </si>
  <si>
    <t>TP8MEACILOW</t>
  </si>
  <si>
    <t>TP8MEACIUPP</t>
  </si>
  <si>
    <t>.</t>
  </si>
  <si>
    <t>.   Not applicable</t>
  </si>
  <si>
    <t>TP8MEA</t>
  </si>
  <si>
    <t>TATT8</t>
  </si>
  <si>
    <t>MATT8</t>
  </si>
  <si>
    <t>FATT8</t>
  </si>
  <si>
    <t>TATT8LO</t>
  </si>
  <si>
    <t>TATT8AV</t>
  </si>
  <si>
    <t>TATT8HI</t>
  </si>
  <si>
    <t>TP8MEALO</t>
  </si>
  <si>
    <t>TP8MEAAV</t>
  </si>
  <si>
    <t>TP8MEAHI</t>
  </si>
  <si>
    <t>TEBACC_E_LO</t>
  </si>
  <si>
    <t>TEBACC_E_AV</t>
  </si>
  <si>
    <t>TEBACC_E_HI</t>
  </si>
  <si>
    <t>University technical colleges (UTCs)6,7</t>
  </si>
  <si>
    <t>Studio schools6,7</t>
  </si>
  <si>
    <t>Further education colleges with provision for 14- to 16-year-olds7,8</t>
  </si>
  <si>
    <t>All state-funded special schools9</t>
  </si>
  <si>
    <t>All state-funded schools10</t>
  </si>
  <si>
    <t>TINP8MEALO</t>
  </si>
  <si>
    <t>TINP8MEAAV</t>
  </si>
  <si>
    <t>TINP8MEAHI</t>
  </si>
  <si>
    <t>1 No religious character</t>
  </si>
  <si>
    <t>2 Church of England</t>
  </si>
  <si>
    <t>3 Roman Catholic</t>
  </si>
  <si>
    <t>5 Other Christian Faith</t>
  </si>
  <si>
    <t>6 Jewish</t>
  </si>
  <si>
    <t>7 Muslim</t>
  </si>
  <si>
    <t>8 Sikh</t>
  </si>
  <si>
    <t xml:space="preserve">No Religious Character </t>
  </si>
  <si>
    <t>Church of England</t>
  </si>
  <si>
    <t>Roman Catholic</t>
  </si>
  <si>
    <t>Jewish</t>
  </si>
  <si>
    <t>Muslim</t>
  </si>
  <si>
    <r>
      <t>Table 2e: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</si>
  <si>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r>
      <t>Table 2d: GCSE and equivalent entries and achievements for pupils at the end of key stage 4 in sponsored academies</t>
    </r>
    <r>
      <rPr>
        <b/>
        <vertAlign val="superscript"/>
        <sz val="9"/>
        <rFont val="Arial"/>
        <family val="2"/>
      </rPr>
      <t>1</t>
    </r>
    <r>
      <rPr>
        <b/>
        <sz val="9"/>
        <rFont val="Arial"/>
        <family val="2"/>
      </rPr>
      <t xml:space="preserve"> by length of time open</t>
    </r>
  </si>
  <si>
    <t>Table 2e</t>
  </si>
  <si>
    <t>Table 4c</t>
  </si>
  <si>
    <r>
      <t>Average Attainment 8 score</t>
    </r>
    <r>
      <rPr>
        <vertAlign val="superscript"/>
        <sz val="8"/>
        <rFont val="Arial"/>
        <family val="2"/>
      </rPr>
      <t>4</t>
    </r>
    <r>
      <rPr>
        <sz val="8"/>
        <rFont val="Arial"/>
        <family val="2"/>
      </rPr>
      <t xml:space="preserve"> for pupils whose prior attainment was:</t>
    </r>
  </si>
  <si>
    <t>MP8CILOWLO</t>
  </si>
  <si>
    <t>MP8CILOWAV</t>
  </si>
  <si>
    <t>MP8CILOWHI</t>
  </si>
  <si>
    <t>MP8CIUPPLO</t>
  </si>
  <si>
    <t>MP8CIUPPAV</t>
  </si>
  <si>
    <t>MP8CIUPPHI</t>
  </si>
  <si>
    <t>FP8CILOWLO</t>
  </si>
  <si>
    <t>FP8CILOWAV</t>
  </si>
  <si>
    <t>FP8CILOWHI</t>
  </si>
  <si>
    <t>FP8CIUPPLO</t>
  </si>
  <si>
    <t>FP8CIUPPAV</t>
  </si>
  <si>
    <t>FP8CIUPPHI</t>
  </si>
  <si>
    <t>TP8CILOWLO</t>
  </si>
  <si>
    <t>TP8CILOWAV</t>
  </si>
  <si>
    <t>TP8CILOWHI</t>
  </si>
  <si>
    <t>TP8CIUPPLO</t>
  </si>
  <si>
    <t>TP8CIUPPAV</t>
  </si>
  <si>
    <t>TP8CIUPPHI</t>
  </si>
  <si>
    <r>
      <t>Progress 8 lower confidence interval</t>
    </r>
    <r>
      <rPr>
        <i/>
        <vertAlign val="superscript"/>
        <sz val="8"/>
        <rFont val="Arial"/>
        <family val="2"/>
      </rPr>
      <t>5</t>
    </r>
    <r>
      <rPr>
        <i/>
        <sz val="8"/>
        <rFont val="Arial"/>
        <family val="2"/>
      </rPr>
      <t xml:space="preserve"> for pupils whose prior attainment was:</t>
    </r>
  </si>
  <si>
    <r>
      <t>Progress 8 upper confidence interval</t>
    </r>
    <r>
      <rPr>
        <i/>
        <vertAlign val="superscript"/>
        <sz val="8"/>
        <rFont val="Arial"/>
        <family val="2"/>
      </rPr>
      <t>5</t>
    </r>
    <r>
      <rPr>
        <i/>
        <sz val="8"/>
        <rFont val="Arial"/>
        <family val="2"/>
      </rPr>
      <t xml:space="preserve"> for pupils whose prior attainment was:</t>
    </r>
  </si>
  <si>
    <r>
      <t>Progress 8 score</t>
    </r>
    <r>
      <rPr>
        <vertAlign val="superscript"/>
        <sz val="8"/>
        <rFont val="Arial"/>
        <family val="2"/>
      </rPr>
      <t>4,5</t>
    </r>
    <r>
      <rPr>
        <sz val="8"/>
        <rFont val="Arial"/>
        <family val="2"/>
      </rPr>
      <t xml:space="preserve"> for pupils whose prior attainment was:</t>
    </r>
  </si>
  <si>
    <r>
      <t>Table 2c: GCSE and equivalent entries and achievements of pupils at the end of key stage 4 by gender and religious character of school</t>
    </r>
    <r>
      <rPr>
        <b/>
        <vertAlign val="superscript"/>
        <sz val="9"/>
        <rFont val="Arial"/>
        <family val="2"/>
      </rPr>
      <t>1</t>
    </r>
  </si>
  <si>
    <t>Religious character of school</t>
  </si>
  <si>
    <r>
      <t>Table 4c: GCSE and equivalent entries and achievements of pupils at the end of key stage 4 by prior attainment band</t>
    </r>
    <r>
      <rPr>
        <b/>
        <vertAlign val="superscript"/>
        <sz val="9"/>
        <rFont val="Arial"/>
        <family val="2"/>
      </rPr>
      <t>1</t>
    </r>
    <r>
      <rPr>
        <b/>
        <sz val="9"/>
        <rFont val="Arial"/>
        <family val="2"/>
      </rPr>
      <t>, gender and religious character of school</t>
    </r>
    <r>
      <rPr>
        <b/>
        <vertAlign val="superscript"/>
        <sz val="9"/>
        <rFont val="Arial"/>
        <family val="2"/>
      </rPr>
      <t>2</t>
    </r>
  </si>
  <si>
    <t>Religious character of schools</t>
  </si>
  <si>
    <t>3.  Includes entries and achievements by these pupils in previous academic years.</t>
  </si>
  <si>
    <t>Comparison over time in headline measures</t>
  </si>
  <si>
    <t>GCSE and equivalent entries and achievements of pupils at the end of key stage 4 by gender and religious character of school</t>
  </si>
  <si>
    <r>
      <t>Percentage</t>
    </r>
    <r>
      <rPr>
        <vertAlign val="superscript"/>
        <sz val="8"/>
        <rFont val="Arial"/>
        <family val="2"/>
      </rPr>
      <t>4</t>
    </r>
    <r>
      <rPr>
        <sz val="8"/>
        <rFont val="Arial"/>
        <family val="2"/>
      </rPr>
      <t xml:space="preserve"> of pupils whose prior attainment was:</t>
    </r>
  </si>
  <si>
    <r>
      <t>Average Attainment 8 score</t>
    </r>
    <r>
      <rPr>
        <vertAlign val="superscript"/>
        <sz val="8"/>
        <rFont val="Arial"/>
        <family val="2"/>
      </rPr>
      <t>5</t>
    </r>
    <r>
      <rPr>
        <sz val="8"/>
        <rFont val="Arial"/>
        <family val="2"/>
      </rPr>
      <t xml:space="preserve"> for pupils whose prior attainment was:</t>
    </r>
  </si>
  <si>
    <r>
      <t>Progress 8 lower confidence interval</t>
    </r>
    <r>
      <rPr>
        <i/>
        <vertAlign val="superscript"/>
        <sz val="8"/>
        <rFont val="Arial"/>
        <family val="2"/>
      </rPr>
      <t>6</t>
    </r>
    <r>
      <rPr>
        <i/>
        <sz val="8"/>
        <rFont val="Arial"/>
        <family val="2"/>
      </rPr>
      <t xml:space="preserve"> for pupils whose prior attainment was:</t>
    </r>
  </si>
  <si>
    <r>
      <t>Progress 8 upper confidence interval</t>
    </r>
    <r>
      <rPr>
        <i/>
        <vertAlign val="superscript"/>
        <sz val="8"/>
        <rFont val="Arial"/>
        <family val="2"/>
      </rPr>
      <t>6</t>
    </r>
    <r>
      <rPr>
        <i/>
        <sz val="8"/>
        <rFont val="Arial"/>
        <family val="2"/>
      </rPr>
      <t xml:space="preserve"> for pupils whose prior attainment was:</t>
    </r>
  </si>
  <si>
    <r>
      <t>Selective schools</t>
    </r>
    <r>
      <rPr>
        <vertAlign val="superscript"/>
        <sz val="8"/>
        <rFont val="Arial"/>
        <family val="2"/>
      </rPr>
      <t>8</t>
    </r>
  </si>
  <si>
    <r>
      <t>All state-funded mainstream schools</t>
    </r>
    <r>
      <rPr>
        <vertAlign val="superscript"/>
        <sz val="8"/>
        <rFont val="Arial"/>
        <family val="2"/>
      </rPr>
      <t>10,11</t>
    </r>
  </si>
  <si>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</si>
  <si>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</si>
  <si>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</si>
  <si>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</si>
  <si>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</si>
  <si>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</si>
  <si>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t>10.  For the purposes of these figures arts subjects include Applied Art and Design, Art and Design, Drama, Media/Film/TV, Music, Dance and Performing Arts.</t>
  </si>
  <si>
    <r>
      <t xml:space="preserve"> - triple science</t>
    </r>
    <r>
      <rPr>
        <vertAlign val="superscript"/>
        <sz val="8"/>
        <rFont val="Arial"/>
        <family val="2"/>
      </rPr>
      <t>9</t>
    </r>
  </si>
  <si>
    <r>
      <t xml:space="preserve"> - any arts subject</t>
    </r>
    <r>
      <rPr>
        <vertAlign val="superscript"/>
        <sz val="8"/>
        <rFont val="Arial"/>
        <family val="2"/>
      </rPr>
      <t>10</t>
    </r>
  </si>
  <si>
    <r>
      <t>Percentage</t>
    </r>
    <r>
      <rPr>
        <vertAlign val="superscript"/>
        <sz val="8"/>
        <rFont val="Arial"/>
        <family val="2"/>
      </rPr>
      <t>3</t>
    </r>
    <r>
      <rPr>
        <sz val="8"/>
        <rFont val="Arial"/>
        <family val="2"/>
      </rPr>
      <t xml:space="preserve"> of pupils whose prior attainment was:</t>
    </r>
  </si>
  <si>
    <r>
      <t>Percentage</t>
    </r>
    <r>
      <rPr>
        <vertAlign val="superscript"/>
        <sz val="8"/>
        <rFont val="Arial"/>
        <family val="2"/>
      </rPr>
      <t>3</t>
    </r>
    <r>
      <rPr>
        <sz val="8"/>
        <rFont val="Arial"/>
        <family val="2"/>
      </rPr>
      <t xml:space="preserve"> of pupils entering the English Baccalaureate whose prior attainment was:</t>
    </r>
  </si>
  <si>
    <r>
      <t>All state-funded special schools</t>
    </r>
    <r>
      <rPr>
        <vertAlign val="superscript"/>
        <sz val="8"/>
        <rFont val="Arial"/>
        <family val="2"/>
      </rPr>
      <t>11</t>
    </r>
  </si>
  <si>
    <r>
      <t>All state-funded schools</t>
    </r>
    <r>
      <rPr>
        <b/>
        <vertAlign val="superscript"/>
        <sz val="8"/>
        <rFont val="Arial"/>
        <family val="2"/>
      </rPr>
      <t>12</t>
    </r>
  </si>
  <si>
    <t>11.  State-funded special schools include community special schools, foundation special schools, special sponsored academies, special converter academies and special free schools.</t>
  </si>
  <si>
    <t>Non-selective schools in highly selective areas</t>
  </si>
  <si>
    <t>All other non-selective schools</t>
  </si>
  <si>
    <t>Academies and free schools</t>
  </si>
  <si>
    <t>x</t>
  </si>
  <si>
    <t>Attainment of pupils at the end of key stage 4 by prior attainment band, gender and religious character of school</t>
  </si>
  <si>
    <r>
      <t>Number of schools</t>
    </r>
    <r>
      <rPr>
        <vertAlign val="superscript"/>
        <sz val="8"/>
        <rFont val="Arial"/>
        <family val="2"/>
      </rPr>
      <t>2</t>
    </r>
  </si>
  <si>
    <r>
      <t>Non-selective schools in highly selective areas</t>
    </r>
    <r>
      <rPr>
        <vertAlign val="superscript"/>
        <sz val="8"/>
        <rFont val="Arial"/>
        <family val="2"/>
      </rPr>
      <t>9</t>
    </r>
  </si>
  <si>
    <r>
      <t>Other non-selective schools</t>
    </r>
    <r>
      <rPr>
        <vertAlign val="superscript"/>
        <sz val="8"/>
        <rFont val="Arial"/>
        <family val="2"/>
      </rPr>
      <t>10</t>
    </r>
  </si>
  <si>
    <r>
      <t>All state-funded mainstream schools</t>
    </r>
    <r>
      <rPr>
        <vertAlign val="superscript"/>
        <sz val="8"/>
        <rFont val="Arial"/>
        <family val="2"/>
      </rPr>
      <t>11,12</t>
    </r>
  </si>
  <si>
    <t>8.  Selective schools admit pupils wholly or mainly with reference to ability. These schools are formally designated as grammar schools.</t>
  </si>
  <si>
    <t>9.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</si>
  <si>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10.  Includes all non-selective schools that are not in highly selective areas, including those in areas with some selection.</t>
  </si>
  <si>
    <r>
      <t>Other Christian Faith</t>
    </r>
    <r>
      <rPr>
        <vertAlign val="superscript"/>
        <sz val="8"/>
        <rFont val="Arial"/>
        <family val="2"/>
      </rPr>
      <t>8</t>
    </r>
  </si>
  <si>
    <t>8. Includes schools of mixed denomination or other Christian beliefs (e.g. Greek Orthodox).</t>
  </si>
  <si>
    <t>2.  Includes entries and achievements for these pupils in previous academic years.</t>
  </si>
  <si>
    <t>-</t>
  </si>
  <si>
    <t>2016/17</t>
  </si>
  <si>
    <r>
      <t>Table 3: Transition matrices in English and mathematics</t>
    </r>
    <r>
      <rPr>
        <b/>
        <vertAlign val="superscript"/>
        <sz val="9"/>
        <rFont val="Arial"/>
        <family val="2"/>
      </rPr>
      <t>1</t>
    </r>
    <r>
      <rPr>
        <b/>
        <sz val="9"/>
        <rFont val="Arial"/>
        <family val="2"/>
      </rPr>
      <t xml:space="preserve"> showing attainment at key stage 4 by key stage 2 attainment level</t>
    </r>
  </si>
  <si>
    <t>Table 2b</t>
  </si>
  <si>
    <t>Table 4b</t>
  </si>
  <si>
    <r>
      <t>Table 2b: GCSE and equivalent entries and achievements of pupils at the end of key stage 4 by school admission basis</t>
    </r>
    <r>
      <rPr>
        <b/>
        <vertAlign val="superscript"/>
        <sz val="9"/>
        <rFont val="Arial"/>
        <family val="2"/>
      </rPr>
      <t>1</t>
    </r>
    <r>
      <rPr>
        <b/>
        <sz val="9"/>
        <rFont val="Arial"/>
        <family val="2"/>
      </rPr>
      <t xml:space="preserve"> and gender </t>
    </r>
  </si>
  <si>
    <r>
      <t>Table 4b: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</si>
  <si>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r>
      <t>GCSE English grade</t>
    </r>
    <r>
      <rPr>
        <b/>
        <vertAlign val="superscript"/>
        <sz val="8"/>
        <rFont val="Arial"/>
        <family val="2"/>
      </rPr>
      <t>1</t>
    </r>
  </si>
  <si>
    <r>
      <t>GCSE mathematics grade</t>
    </r>
    <r>
      <rPr>
        <b/>
        <vertAlign val="superscript"/>
        <sz val="8"/>
        <rFont val="Arial"/>
        <family val="2"/>
      </rPr>
      <t>1</t>
    </r>
  </si>
  <si>
    <t>2.  Including entries and achievements in previous academic years.</t>
  </si>
  <si>
    <r>
      <t>State-funded mainstream schools</t>
    </r>
    <r>
      <rPr>
        <b/>
        <vertAlign val="superscript"/>
        <sz val="9"/>
        <rFont val="Arial"/>
        <family val="2"/>
      </rPr>
      <t>3</t>
    </r>
  </si>
  <si>
    <t xml:space="preserve">
No entry</t>
  </si>
  <si>
    <t>English and maths GCSEs</t>
  </si>
  <si>
    <t>2017/18</t>
  </si>
  <si>
    <t>Tables 1a to 4c</t>
  </si>
  <si>
    <r>
      <t>2016/17</t>
    </r>
    <r>
      <rPr>
        <vertAlign val="superscript"/>
        <sz val="8"/>
        <rFont val="Arial"/>
        <family val="2"/>
      </rPr>
      <t>7</t>
    </r>
  </si>
  <si>
    <t>1.  Attainment 8 is part of the new secondary accountability system that was implemented for all schools from 2016. More information on the calculation of this measure is available in the Progress 8 guidance:</t>
  </si>
  <si>
    <t>Hospital schools and alternative provision including academy and free school alternative provision</t>
  </si>
  <si>
    <t>All state-funded schools, hospital schools and alternative provision including academy and free school alternative provision</t>
  </si>
  <si>
    <t>Pass in English and maths GCSEs</t>
  </si>
  <si>
    <t>MBASICS_95</t>
  </si>
  <si>
    <t>FBASICS_95</t>
  </si>
  <si>
    <t>TBASICS_95</t>
  </si>
  <si>
    <t>MBASICS_94</t>
  </si>
  <si>
    <t>FBASICS_94</t>
  </si>
  <si>
    <t>TBASICS_94</t>
  </si>
  <si>
    <t>9 Hindu</t>
  </si>
  <si>
    <t>TBASICS_95_HI</t>
  </si>
  <si>
    <t>TBASICS_95_AV</t>
  </si>
  <si>
    <t>TBASICS_95_LO</t>
  </si>
  <si>
    <t>TBASICS_94_HI</t>
  </si>
  <si>
    <t>TBASICS_94_AV</t>
  </si>
  <si>
    <t>TBASICS_94_LO</t>
  </si>
  <si>
    <t>TP8HI_CIUPP</t>
  </si>
  <si>
    <t>TP8AV_CIUPP</t>
  </si>
  <si>
    <t>TP8LO_CIUPP</t>
  </si>
  <si>
    <t>TP8HI_CILOW</t>
  </si>
  <si>
    <t>TP8AV_CILOW</t>
  </si>
  <si>
    <t>TP8LO_CILOW</t>
  </si>
  <si>
    <t>FP8HI_CIUPP</t>
  </si>
  <si>
    <t>FP8AV_CIUPP</t>
  </si>
  <si>
    <t>FP8LO_CIUPP</t>
  </si>
  <si>
    <t>FP8HI_CILOW</t>
  </si>
  <si>
    <t>FP8AV_CILOW</t>
  </si>
  <si>
    <t>FP8LO_CILOW</t>
  </si>
  <si>
    <t>MP8HI_CIUPP</t>
  </si>
  <si>
    <t>MP8AV_CIUPP</t>
  </si>
  <si>
    <t>MP8LO_CIUPP</t>
  </si>
  <si>
    <t>MP8HI_CILOW</t>
  </si>
  <si>
    <t>MP8AV_CILOW</t>
  </si>
  <si>
    <t>MP8LO_CILOW</t>
  </si>
  <si>
    <r>
      <t>Percentage</t>
    </r>
    <r>
      <rPr>
        <vertAlign val="superscript"/>
        <sz val="8"/>
        <rFont val="Arial"/>
        <family val="2"/>
      </rPr>
      <t>3</t>
    </r>
    <r>
      <rPr>
        <sz val="8"/>
        <rFont val="Arial"/>
        <family val="2"/>
      </rPr>
      <t xml:space="preserve"> of pupils achieving
a 9-5 pass in both English and mathematics GCSEs</t>
    </r>
    <r>
      <rPr>
        <vertAlign val="superscript"/>
        <sz val="8"/>
        <rFont val="Arial"/>
        <family val="2"/>
      </rPr>
      <t>6</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</si>
  <si>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9-4 pass in both English and mathematics GCSEs</t>
    </r>
    <r>
      <rPr>
        <vertAlign val="superscript"/>
        <sz val="8"/>
        <rFont val="Arial"/>
        <family val="2"/>
      </rPr>
      <t>6</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</si>
  <si>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9-5 pass in both English and mathematics GCSEs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</si>
  <si>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9-4 pass in both English and mathematics GCSEs</t>
    </r>
    <r>
      <rPr>
        <vertAlign val="superscript"/>
        <sz val="8"/>
        <rFont val="Arial"/>
        <family val="2"/>
      </rPr>
      <t>7</t>
    </r>
    <r>
      <rPr>
        <sz val="8"/>
        <rFont val="Arial"/>
        <family val="2"/>
      </rPr>
      <t xml:space="preserve"> whose prior attainment was:</t>
    </r>
  </si>
  <si>
    <r>
      <t>Table 1a: Comparison over time in headline measures</t>
    </r>
    <r>
      <rPr>
        <b/>
        <vertAlign val="superscript"/>
        <sz val="9"/>
        <rFont val="Arial"/>
        <family val="2"/>
      </rPr>
      <t>1</t>
    </r>
  </si>
  <si>
    <r>
      <t>All schools</t>
    </r>
    <r>
      <rPr>
        <vertAlign val="superscript"/>
        <sz val="8"/>
        <rFont val="Arial"/>
        <family val="2"/>
      </rPr>
      <t>4</t>
    </r>
  </si>
  <si>
    <r>
      <t>2013/14 (2013 methodology</t>
    </r>
    <r>
      <rPr>
        <i/>
        <vertAlign val="superscript"/>
        <sz val="8"/>
        <rFont val="Arial"/>
        <family val="2"/>
      </rPr>
      <t>5</t>
    </r>
    <r>
      <rPr>
        <i/>
        <sz val="8"/>
        <rFont val="Arial"/>
        <family val="2"/>
      </rPr>
      <t>)</t>
    </r>
  </si>
  <si>
    <r>
      <t>2013/14 (2014 methodology</t>
    </r>
    <r>
      <rPr>
        <vertAlign val="superscript"/>
        <sz val="8"/>
        <rFont val="Arial"/>
        <family val="2"/>
      </rPr>
      <t>6</t>
    </r>
    <r>
      <rPr>
        <sz val="8"/>
        <rFont val="Arial"/>
        <family val="2"/>
      </rPr>
      <t>)</t>
    </r>
  </si>
  <si>
    <r>
      <t>2015/16 (2015 methodology</t>
    </r>
    <r>
      <rPr>
        <i/>
        <vertAlign val="superscript"/>
        <sz val="8"/>
        <rFont val="Arial"/>
        <family val="2"/>
      </rPr>
      <t>8</t>
    </r>
    <r>
      <rPr>
        <i/>
        <sz val="8"/>
        <rFont val="Arial"/>
        <family val="2"/>
      </rPr>
      <t>)</t>
    </r>
  </si>
  <si>
    <r>
      <t>2015/16 (2016 methodology</t>
    </r>
    <r>
      <rPr>
        <vertAlign val="superscript"/>
        <sz val="8"/>
        <rFont val="Arial"/>
        <family val="2"/>
      </rPr>
      <t>9</t>
    </r>
    <r>
      <rPr>
        <sz val="8"/>
        <rFont val="Arial"/>
        <family val="2"/>
      </rPr>
      <t>)</t>
    </r>
  </si>
  <si>
    <r>
      <t>2014/15</t>
    </r>
    <r>
      <rPr>
        <vertAlign val="superscript"/>
        <sz val="8"/>
        <rFont val="Arial"/>
        <family val="2"/>
      </rPr>
      <t>7</t>
    </r>
  </si>
  <si>
    <t>5.  The effects of both Wolf and early entry rules (see footnote 6) have been removed from calculations to create a proxy for 2013 methodology.</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</si>
  <si>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</si>
  <si>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8.  The effects of the 2015/16 methodology changes (see footnote 9) have been removed from calculations to create a proxy for 2015 methodology.</t>
  </si>
  <si>
    <t>9.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 In 2016/17, following the introduction of the reformed 9 to 1 GCSEs in English, exams in both had to be taken and a grade 5 or above achieved in either English language or English literature to achieve a pass in the English requirement of the EBacc.</t>
  </si>
  <si>
    <t>4.  All schools includes state-funded schools, independent schools, independent special schools, non-maintained special schools, hospital schools, pupil referral units and alternative provision. Alternative provision includes academy and free school alternative provision.</t>
  </si>
  <si>
    <t>5.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 Alternative provision includes academy and free school alternative provision.</t>
  </si>
  <si>
    <t>3.  All schools includes state-funded schools, independent schools, independent special schools, non-maintained special schools, hospital schools, pupil referral units and alternative provision. Alternative provision includes academy and free school alternative provision.</t>
  </si>
  <si>
    <t>4.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</si>
  <si>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9.  The English Baccalaureate element includes the three highest point scores from any of the English Baccalaureate qualifications in science subjects, computer science, history, geography, and languages.</t>
  </si>
  <si>
    <t>10.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</si>
  <si>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11.  Includes all non-GCSE qualifications on the DfE approved list. When there is a tie on points between a GCSE and non-GCSE qualification, the methodology prioritises the GCSE qualification.</t>
  </si>
  <si>
    <t>12.  U grades or other qualifications scoring 0 points are counted as a non-filled slot.</t>
  </si>
  <si>
    <r>
      <t xml:space="preserve"> - English Baccalaureate</t>
    </r>
    <r>
      <rPr>
        <vertAlign val="superscript"/>
        <sz val="8"/>
        <rFont val="Arial"/>
        <family val="2"/>
      </rPr>
      <t>9</t>
    </r>
  </si>
  <si>
    <r>
      <t xml:space="preserve"> - Open</t>
    </r>
    <r>
      <rPr>
        <vertAlign val="superscript"/>
        <sz val="8"/>
        <rFont val="Arial"/>
        <family val="2"/>
      </rPr>
      <t>10</t>
    </r>
  </si>
  <si>
    <r>
      <t xml:space="preserve"> - non-GCSEs</t>
    </r>
    <r>
      <rPr>
        <vertAlign val="superscript"/>
        <sz val="8"/>
        <rFont val="Arial"/>
        <family val="2"/>
      </rPr>
      <t>11</t>
    </r>
  </si>
  <si>
    <r>
      <t>Average number of slots filled</t>
    </r>
    <r>
      <rPr>
        <b/>
        <vertAlign val="superscript"/>
        <sz val="8"/>
        <rFont val="Arial"/>
        <family val="2"/>
      </rPr>
      <t>12</t>
    </r>
    <r>
      <rPr>
        <b/>
        <sz val="8"/>
        <rFont val="Arial"/>
        <family val="2"/>
      </rPr>
      <t>:</t>
    </r>
  </si>
  <si>
    <t>5.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</si>
  <si>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10.  Since September 2013, general further education colleges and sixth-form colleges have been able to directly enrol 14 to 16 year-olds. Figures presented here include attempts and achievements by pupils at the end of key stage 4 in these colleges.</t>
  </si>
  <si>
    <t>3.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</si>
  <si>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3.  Some zero percentages may represent small numbers due to rounding.</t>
  </si>
  <si>
    <t>5.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</si>
  <si>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4.  Some zero percentages may represent small numbers due to rounding.</t>
  </si>
  <si>
    <t xml:space="preserve">2.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</si>
  <si>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t>6.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</si>
  <si>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12.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</si>
  <si>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English Baccalaureate Average Point Score</t>
  </si>
  <si>
    <t xml:space="preserve">1.  In addition to the headline measures, this table includes attainment at grades 4 and above in threshold measures to allow comparisons over time. </t>
  </si>
  <si>
    <t>4.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 year-olds. 2014/15 was the first year in which colleges have pupils at the end of key stage 4. From 2016 onwards, entries and achievements for these pupils are included in figures as state-funded schools.</t>
  </si>
  <si>
    <t>7.  Since September 2013, general further education colleges and sixth-form colleges have been able to directly enrol 14 to 16 year-olds. 2014/15 was the first year in which these colleges have pupils at the end of key stage 4 and are included in the data.</t>
  </si>
  <si>
    <t xml:space="preserve"> - combined science</t>
  </si>
  <si>
    <t xml:space="preserve">7.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from 2017, as a result of changes to the methodology. </t>
  </si>
  <si>
    <r>
      <t>All state-funded mainstream schools</t>
    </r>
    <r>
      <rPr>
        <vertAlign val="superscript"/>
        <sz val="8"/>
        <rFont val="Arial"/>
        <family val="2"/>
      </rPr>
      <t>7</t>
    </r>
  </si>
  <si>
    <t>8.  Local authority maintained mainstream schools include community schools, voluntary aided schools, voluntary controlled schools and foundation schools.</t>
  </si>
  <si>
    <t>Crown copyright © 2018</t>
  </si>
  <si>
    <t>2009/10 to 2017/18</t>
  </si>
  <si>
    <t>2014/15 to 2017/18</t>
  </si>
  <si>
    <r>
      <t>Years: 2009/10 to 2017/18</t>
    </r>
    <r>
      <rPr>
        <b/>
        <vertAlign val="superscript"/>
        <sz val="9"/>
        <rFont val="Arial"/>
        <family val="2"/>
      </rPr>
      <t>2</t>
    </r>
    <r>
      <rPr>
        <b/>
        <sz val="9"/>
        <rFont val="Arial"/>
        <family val="2"/>
      </rPr>
      <t xml:space="preserve"> (provisional)</t>
    </r>
    <r>
      <rPr>
        <b/>
        <vertAlign val="superscript"/>
        <sz val="9"/>
        <rFont val="Arial"/>
        <family val="2"/>
      </rPr>
      <t>3</t>
    </r>
  </si>
  <si>
    <r>
      <rPr>
        <sz val="8"/>
        <color theme="1"/>
        <rFont val="Arial"/>
        <family val="2"/>
      </rPr>
      <t>Percentage of pupils achieving a pass in English and mathematics GCSEs</t>
    </r>
    <r>
      <rPr>
        <vertAlign val="superscript"/>
        <sz val="8"/>
        <color theme="1"/>
        <rFont val="Arial"/>
        <family val="2"/>
      </rPr>
      <t>10</t>
    </r>
  </si>
  <si>
    <r>
      <t>2016/17</t>
    </r>
    <r>
      <rPr>
        <i/>
        <vertAlign val="superscript"/>
        <sz val="8"/>
        <rFont val="Arial"/>
        <family val="2"/>
      </rPr>
      <t xml:space="preserve">9 </t>
    </r>
    <r>
      <rPr>
        <i/>
        <sz val="8"/>
        <rFont val="Arial"/>
        <family val="2"/>
      </rPr>
      <t>(at grades 4 or above in English and maths)</t>
    </r>
  </si>
  <si>
    <r>
      <t>2016/17</t>
    </r>
    <r>
      <rPr>
        <vertAlign val="superscript"/>
        <sz val="8"/>
        <rFont val="Arial"/>
        <family val="2"/>
      </rPr>
      <t>9</t>
    </r>
  </si>
  <si>
    <t>3.  Figures for 2017/18 are provisional, all other figures are final.</t>
  </si>
  <si>
    <t>11.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</si>
  <si>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r>
      <t>Pupils at end key stage 4 in state-funded schools</t>
    </r>
    <r>
      <rPr>
        <vertAlign val="superscript"/>
        <sz val="8"/>
        <color theme="1"/>
        <rFont val="Arial"/>
        <family val="2"/>
      </rPr>
      <t>11</t>
    </r>
  </si>
  <si>
    <t xml:space="preserve">2.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following the introduction of the reformed 9 to 1 GCSEs in English, exams in both had to be taken and a grade 5 or above achieved in either English language or English literature to achieve a pass in the English requirement of the EBacc. </t>
  </si>
  <si>
    <r>
      <t>Years: 2009/10 to 2017/18</t>
    </r>
    <r>
      <rPr>
        <b/>
        <vertAlign val="superscript"/>
        <sz val="9"/>
        <rFont val="Arial"/>
        <family val="2"/>
      </rPr>
      <t>1</t>
    </r>
    <r>
      <rPr>
        <b/>
        <sz val="9"/>
        <rFont val="Arial"/>
        <family val="2"/>
      </rPr>
      <t xml:space="preserve"> (provisional)</t>
    </r>
    <r>
      <rPr>
        <b/>
        <vertAlign val="superscript"/>
        <sz val="9"/>
        <rFont val="Arial"/>
        <family val="2"/>
      </rPr>
      <t>2</t>
    </r>
  </si>
  <si>
    <t>2.  Figures for 2017/18 are provisional, all other figures are final.</t>
  </si>
  <si>
    <r>
      <t>Years: 2014/15 to 2017/18</t>
    </r>
    <r>
      <rPr>
        <b/>
        <vertAlign val="superscript"/>
        <sz val="9"/>
        <rFont val="Arial"/>
        <family val="2"/>
      </rPr>
      <t>2</t>
    </r>
    <r>
      <rPr>
        <b/>
        <sz val="9"/>
        <rFont val="Arial"/>
        <family val="2"/>
      </rPr>
      <t xml:space="preserve"> (provisional)</t>
    </r>
    <r>
      <rPr>
        <b/>
        <vertAlign val="superscript"/>
        <sz val="9"/>
        <rFont val="Arial"/>
        <family val="2"/>
      </rPr>
      <t>3</t>
    </r>
  </si>
  <si>
    <r>
      <t>2017/18</t>
    </r>
    <r>
      <rPr>
        <vertAlign val="superscript"/>
        <sz val="8"/>
        <rFont val="Arial"/>
        <family val="2"/>
      </rPr>
      <t>3</t>
    </r>
  </si>
  <si>
    <r>
      <t>2016/17</t>
    </r>
    <r>
      <rPr>
        <vertAlign val="superscript"/>
        <sz val="8"/>
        <rFont val="Arial"/>
        <family val="2"/>
      </rPr>
      <t>7,8</t>
    </r>
  </si>
  <si>
    <r>
      <t>Year: 2017/18</t>
    </r>
    <r>
      <rPr>
        <b/>
        <vertAlign val="superscript"/>
        <sz val="9"/>
        <rFont val="Arial"/>
        <family val="2"/>
      </rPr>
      <t>1</t>
    </r>
    <r>
      <rPr>
        <b/>
        <sz val="9"/>
        <rFont val="Arial"/>
        <family val="2"/>
      </rPr>
      <t xml:space="preserve"> (provisional)</t>
    </r>
  </si>
  <si>
    <t>Average Point Score per pupil</t>
  </si>
  <si>
    <r>
      <t>Local authority maintained mainstream schools</t>
    </r>
    <r>
      <rPr>
        <vertAlign val="superscript"/>
        <sz val="8"/>
        <rFont val="Arial"/>
        <family val="2"/>
      </rPr>
      <t>8</t>
    </r>
  </si>
  <si>
    <r>
      <t>University technical colleges (UTCs)</t>
    </r>
    <r>
      <rPr>
        <i/>
        <vertAlign val="superscript"/>
        <sz val="8"/>
        <rFont val="Arial"/>
        <family val="2"/>
      </rPr>
      <t>9</t>
    </r>
  </si>
  <si>
    <r>
      <t>Studio schools</t>
    </r>
    <r>
      <rPr>
        <i/>
        <vertAlign val="superscript"/>
        <sz val="8"/>
        <rFont val="Arial"/>
        <family val="2"/>
      </rPr>
      <t>9</t>
    </r>
  </si>
  <si>
    <t xml:space="preserve">1.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onwards.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</si>
  <si>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r>
      <t>Progress 8</t>
    </r>
    <r>
      <rPr>
        <vertAlign val="superscript"/>
        <sz val="8"/>
        <rFont val="Arial"/>
        <family val="2"/>
      </rPr>
      <t>3</t>
    </r>
  </si>
  <si>
    <r>
      <t>Percentage</t>
    </r>
    <r>
      <rPr>
        <vertAlign val="superscript"/>
        <sz val="8"/>
        <rFont val="Arial"/>
        <family val="2"/>
      </rPr>
      <t>4</t>
    </r>
    <r>
      <rPr>
        <sz val="8"/>
        <rFont val="Arial"/>
        <family val="2"/>
      </rPr>
      <t xml:space="preserve"> of pupils entered for components</t>
    </r>
  </si>
  <si>
    <r>
      <t>Percentage</t>
    </r>
    <r>
      <rPr>
        <vertAlign val="superscript"/>
        <sz val="8"/>
        <rFont val="Arial"/>
        <family val="2"/>
      </rPr>
      <t>4</t>
    </r>
    <r>
      <rPr>
        <sz val="8"/>
        <rFont val="Arial"/>
        <family val="2"/>
      </rPr>
      <t xml:space="preserve"> of pupils who achieved a 9-4  pass</t>
    </r>
    <r>
      <rPr>
        <vertAlign val="superscript"/>
        <sz val="8"/>
        <rFont val="Arial"/>
        <family val="2"/>
      </rPr>
      <t>5</t>
    </r>
  </si>
  <si>
    <r>
      <t>Percentage</t>
    </r>
    <r>
      <rPr>
        <vertAlign val="superscript"/>
        <sz val="8"/>
        <rFont val="Arial"/>
        <family val="2"/>
      </rPr>
      <t>4</t>
    </r>
    <r>
      <rPr>
        <sz val="8"/>
        <rFont val="Arial"/>
        <family val="2"/>
      </rPr>
      <t xml:space="preserve"> of pupils who achieved a 9-5 pass</t>
    </r>
    <r>
      <rPr>
        <vertAlign val="superscript"/>
        <sz val="8"/>
        <rFont val="Arial"/>
        <family val="2"/>
      </rPr>
      <t>5</t>
    </r>
  </si>
  <si>
    <r>
      <t>Percentage</t>
    </r>
    <r>
      <rPr>
        <vertAlign val="superscript"/>
        <sz val="8"/>
        <rFont val="Arial"/>
        <family val="2"/>
      </rPr>
      <t>4</t>
    </r>
    <r>
      <rPr>
        <sz val="8"/>
        <rFont val="Arial"/>
        <family val="2"/>
      </rPr>
      <t xml:space="preserve"> of pupils entered for all components</t>
    </r>
  </si>
  <si>
    <r>
      <t>Average Progress 8 score</t>
    </r>
    <r>
      <rPr>
        <vertAlign val="superscript"/>
        <sz val="8"/>
        <rFont val="Arial"/>
        <family val="2"/>
      </rPr>
      <t>3</t>
    </r>
  </si>
  <si>
    <r>
      <t>Percentage</t>
    </r>
    <r>
      <rPr>
        <vertAlign val="superscript"/>
        <sz val="8"/>
        <rFont val="Arial"/>
        <family val="2"/>
      </rPr>
      <t>4</t>
    </r>
    <r>
      <rPr>
        <sz val="8"/>
        <rFont val="Arial"/>
        <family val="2"/>
      </rPr>
      <t xml:space="preserve"> of pupils entered for GCSEs or equivalents</t>
    </r>
  </si>
  <si>
    <r>
      <t xml:space="preserve"> Percentage</t>
    </r>
    <r>
      <rPr>
        <vertAlign val="superscript"/>
        <sz val="8"/>
        <rFont val="Arial"/>
        <family val="2"/>
      </rPr>
      <t>4</t>
    </r>
    <r>
      <rPr>
        <sz val="8"/>
        <rFont val="Arial"/>
        <family val="2"/>
      </rPr>
      <t xml:space="preserve"> of pupils who achieved any passes at GCSE or equivalent</t>
    </r>
  </si>
  <si>
    <r>
      <t>All state-funded mainstream schools</t>
    </r>
    <r>
      <rPr>
        <vertAlign val="superscript"/>
        <sz val="8"/>
        <rFont val="Arial"/>
        <family val="2"/>
      </rPr>
      <t>6</t>
    </r>
  </si>
  <si>
    <r>
      <t>Local authority maintained mainstream schools</t>
    </r>
    <r>
      <rPr>
        <vertAlign val="superscript"/>
        <sz val="8"/>
        <rFont val="Arial"/>
        <family val="2"/>
      </rPr>
      <t>7</t>
    </r>
  </si>
  <si>
    <r>
      <t>Studio schools</t>
    </r>
    <r>
      <rPr>
        <i/>
        <vertAlign val="superscript"/>
        <sz val="8"/>
        <rFont val="Arial"/>
        <family val="2"/>
      </rPr>
      <t>8</t>
    </r>
  </si>
  <si>
    <r>
      <t>University technical colleges (UTCs)</t>
    </r>
    <r>
      <rPr>
        <i/>
        <vertAlign val="superscript"/>
        <sz val="8"/>
        <rFont val="Arial"/>
        <family val="2"/>
      </rPr>
      <t>8</t>
    </r>
  </si>
  <si>
    <r>
      <t>Further education colleges with provision for 14 to 16 year-olds</t>
    </r>
    <r>
      <rPr>
        <vertAlign val="superscript"/>
        <sz val="8"/>
        <rFont val="Arial"/>
        <family val="2"/>
      </rPr>
      <t>9</t>
    </r>
  </si>
  <si>
    <r>
      <t>All state-funded special schools</t>
    </r>
    <r>
      <rPr>
        <vertAlign val="superscript"/>
        <sz val="8"/>
        <rFont val="Arial"/>
        <family val="2"/>
      </rPr>
      <t>10</t>
    </r>
  </si>
  <si>
    <r>
      <t>All state-funded schools</t>
    </r>
    <r>
      <rPr>
        <b/>
        <vertAlign val="superscript"/>
        <sz val="8"/>
        <rFont val="Arial"/>
        <family val="2"/>
      </rPr>
      <t>11</t>
    </r>
  </si>
  <si>
    <r>
      <t>All independent schools</t>
    </r>
    <r>
      <rPr>
        <b/>
        <vertAlign val="superscript"/>
        <sz val="8"/>
        <rFont val="Arial"/>
        <family val="2"/>
      </rPr>
      <t>12</t>
    </r>
  </si>
  <si>
    <t>3.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</si>
  <si>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5.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</si>
  <si>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6.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</si>
  <si>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7.  Local authority maintained mainstream schools include community schools, voluntary aided schools, voluntary controlled schools and foundation schools.</t>
  </si>
  <si>
    <t>8.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</si>
  <si>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t>9.  Since September 2013, general further education colleges and sixth-form colleges have been able to directly enrol 14 to 16 year-olds. Figures presented here include attempts and achievements by pupils at the end of key stage 4 in these colleges.</t>
  </si>
  <si>
    <t>10.  State-funded special schools include community special schools, foundation special schools, special sponsored academies, special converter academies and special free schools.</t>
  </si>
  <si>
    <t>11.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</si>
  <si>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12.  All independent schools include non-maintained special schools, independent special schools and independent schools.</t>
  </si>
  <si>
    <r>
      <t>Selective schools</t>
    </r>
    <r>
      <rPr>
        <vertAlign val="superscript"/>
        <sz val="8"/>
        <rFont val="Arial"/>
        <family val="2"/>
      </rPr>
      <t>6</t>
    </r>
  </si>
  <si>
    <r>
      <t>Non-selective schools in highly selective areas</t>
    </r>
    <r>
      <rPr>
        <vertAlign val="superscript"/>
        <sz val="8"/>
        <rFont val="Arial"/>
        <family val="2"/>
      </rPr>
      <t>7</t>
    </r>
  </si>
  <si>
    <r>
      <t>Other non-selective schools</t>
    </r>
    <r>
      <rPr>
        <vertAlign val="superscript"/>
        <sz val="8"/>
        <rFont val="Arial"/>
        <family val="2"/>
      </rPr>
      <t>8</t>
    </r>
  </si>
  <si>
    <r>
      <t>All state-funded mainstream schools</t>
    </r>
    <r>
      <rPr>
        <vertAlign val="superscript"/>
        <sz val="8"/>
        <rFont val="Arial"/>
        <family val="2"/>
      </rPr>
      <t>9,10</t>
    </r>
  </si>
  <si>
    <r>
      <t>Year: 2017/18</t>
    </r>
    <r>
      <rPr>
        <b/>
        <vertAlign val="superscript"/>
        <sz val="9"/>
        <rFont val="Arial"/>
        <family val="2"/>
      </rPr>
      <t>2</t>
    </r>
    <r>
      <rPr>
        <b/>
        <sz val="9"/>
        <rFont val="Arial"/>
        <family val="2"/>
      </rPr>
      <t xml:space="preserve"> (provisional)</t>
    </r>
  </si>
  <si>
    <t>3.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</si>
  <si>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Selective schools admit pupils wholly or mainly with reference to ability. These schools are formally designated as grammar schools.</t>
  </si>
  <si>
    <t>7.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</si>
  <si>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8.  Includes all non-selective schools that are not in highly selective areas, including those in areas with some selection.</t>
  </si>
  <si>
    <t xml:space="preserve">10.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</si>
  <si>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t>Sikh</t>
  </si>
  <si>
    <t>3.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</si>
  <si>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1.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2018 data.</t>
  </si>
  <si>
    <t>6. Includes schools of mixed denomination or other Christian beliefs (e.g. Greek Orthodox).</t>
  </si>
  <si>
    <t>7. Due to one school being recorded under this religious character, any figures that are not published in the performance tables are suppressed within this table.</t>
  </si>
  <si>
    <t xml:space="preserve">9.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</si>
  <si>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r>
      <t>Other Christian Faith</t>
    </r>
    <r>
      <rPr>
        <vertAlign val="superscript"/>
        <sz val="8"/>
        <rFont val="Arial"/>
        <family val="2"/>
      </rPr>
      <t>6</t>
    </r>
  </si>
  <si>
    <r>
      <t>All state-funded mainstream schools</t>
    </r>
    <r>
      <rPr>
        <vertAlign val="superscript"/>
        <sz val="8"/>
        <rFont val="Arial"/>
        <family val="2"/>
      </rPr>
      <t>8,9</t>
    </r>
  </si>
  <si>
    <r>
      <t>Opened in 2016/17
(1 academic year</t>
    </r>
    <r>
      <rPr>
        <vertAlign val="superscript"/>
        <sz val="8"/>
        <rFont val="Arial"/>
        <family val="2"/>
      </rPr>
      <t>3</t>
    </r>
    <r>
      <rPr>
        <sz val="8"/>
        <rFont val="Arial"/>
        <family val="2"/>
      </rPr>
      <t>)</t>
    </r>
  </si>
  <si>
    <t>Opened in 2015/16
(2 academic years)</t>
  </si>
  <si>
    <t>Opened in 2014/15
(3 academic years)</t>
  </si>
  <si>
    <t>Opened in 2013/14
(4 academic years)</t>
  </si>
  <si>
    <t>Opened in 2012/13
(5 academic years)</t>
  </si>
  <si>
    <t>Opened in 2011/12
(6 academic years)</t>
  </si>
  <si>
    <r>
      <t>Percentage</t>
    </r>
    <r>
      <rPr>
        <vertAlign val="superscript"/>
        <sz val="8"/>
        <rFont val="Arial"/>
        <family val="2"/>
      </rPr>
      <t>4</t>
    </r>
    <r>
      <rPr>
        <sz val="8"/>
        <rFont val="Arial"/>
        <family val="2"/>
      </rPr>
      <t xml:space="preserve"> entered for components</t>
    </r>
  </si>
  <si>
    <r>
      <t>Percentage</t>
    </r>
    <r>
      <rPr>
        <vertAlign val="superscript"/>
        <sz val="8"/>
        <rFont val="Arial"/>
        <family val="2"/>
      </rPr>
      <t>4</t>
    </r>
    <r>
      <rPr>
        <sz val="8"/>
        <rFont val="Arial"/>
        <family val="2"/>
      </rPr>
      <t xml:space="preserve"> who achieved a 9-5 pass</t>
    </r>
    <r>
      <rPr>
        <vertAlign val="superscript"/>
        <sz val="8"/>
        <rFont val="Arial"/>
        <family val="2"/>
      </rPr>
      <t>5</t>
    </r>
  </si>
  <si>
    <r>
      <t>Percentage</t>
    </r>
    <r>
      <rPr>
        <vertAlign val="superscript"/>
        <sz val="8"/>
        <rFont val="Arial"/>
        <family val="2"/>
      </rPr>
      <t xml:space="preserve">4 </t>
    </r>
    <r>
      <rPr>
        <sz val="8"/>
        <rFont val="Arial"/>
        <family val="2"/>
      </rPr>
      <t>who achieved a 9-4 pass</t>
    </r>
    <r>
      <rPr>
        <vertAlign val="superscript"/>
        <sz val="8"/>
        <rFont val="Arial"/>
        <family val="2"/>
      </rPr>
      <t>5</t>
    </r>
  </si>
  <si>
    <r>
      <t>Percentage</t>
    </r>
    <r>
      <rPr>
        <vertAlign val="superscript"/>
        <sz val="8"/>
        <rFont val="Arial"/>
        <family val="2"/>
      </rPr>
      <t>4</t>
    </r>
    <r>
      <rPr>
        <sz val="8"/>
        <rFont val="Arial"/>
        <family val="2"/>
      </rPr>
      <t xml:space="preserve"> entered for all components</t>
    </r>
  </si>
  <si>
    <t>4. Some zero percentages may represent small numbers due to rounding.</t>
  </si>
  <si>
    <r>
      <t>Progress 8</t>
    </r>
    <r>
      <rPr>
        <vertAlign val="superscript"/>
        <sz val="8"/>
        <rFont val="Arial"/>
        <family val="2"/>
      </rPr>
      <t>6</t>
    </r>
  </si>
  <si>
    <r>
      <t>Percentage</t>
    </r>
    <r>
      <rPr>
        <vertAlign val="superscript"/>
        <sz val="8"/>
        <rFont val="Arial"/>
        <family val="2"/>
      </rPr>
      <t>4</t>
    </r>
    <r>
      <rPr>
        <sz val="8"/>
        <rFont val="Arial"/>
        <family val="2"/>
      </rPr>
      <t xml:space="preserve"> entered for GCSEs or equivalents</t>
    </r>
  </si>
  <si>
    <r>
      <t>Percentage</t>
    </r>
    <r>
      <rPr>
        <vertAlign val="superscript"/>
        <sz val="8"/>
        <rFont val="Arial"/>
        <family val="2"/>
      </rPr>
      <t>4</t>
    </r>
    <r>
      <rPr>
        <sz val="8"/>
        <rFont val="Arial"/>
        <family val="2"/>
      </rPr>
      <t xml:space="preserve"> who achieved any passes at GCSE or equivalent</t>
    </r>
  </si>
  <si>
    <t xml:space="preserve">5.  As a percentage of all pupils at the end of key stage 4. In 2014/15 and earlier, where the English language and English literature option was chosen in English, exams in both had to be taken and a C grade or above achieved in English language. In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in order to achieve a pass. Schools are held accountable according to achievement of the pass in English and mathematics. The 9-4 pass shows pupils who achieved a grade 4 or above in either English language or English literature and Mathematics and is shown alongside the headline measure as a grade 4 is the threshold pupils should reach in order to avoid resitting English and maths during post 16 study. </t>
  </si>
  <si>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</si>
  <si>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4.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t>
  </si>
  <si>
    <r>
      <t>State-funded schools</t>
    </r>
    <r>
      <rPr>
        <b/>
        <vertAlign val="superscript"/>
        <sz val="9"/>
        <rFont val="Arial"/>
        <family val="2"/>
      </rPr>
      <t>4</t>
    </r>
  </si>
  <si>
    <t>Key stage 2 Reading attainment level</t>
  </si>
  <si>
    <t>English Baccalaureate Average Point Score per pupil</t>
  </si>
  <si>
    <t>1.  An explanation of how prior attainment bands are calculated is included in the quality and methodology document of this Statistical Release.</t>
  </si>
  <si>
    <t>6.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2016/17,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</si>
  <si>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7.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</si>
  <si>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r>
      <t>Further education colleges with provision for 14 to 16 year-olds</t>
    </r>
    <r>
      <rPr>
        <vertAlign val="superscript"/>
        <sz val="8"/>
        <rFont val="Arial"/>
        <family val="2"/>
      </rPr>
      <t>9,10</t>
    </r>
  </si>
  <si>
    <t>9.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</si>
  <si>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r>
      <t>Year: 2017/18</t>
    </r>
    <r>
      <rPr>
        <b/>
        <vertAlign val="superscript"/>
        <sz val="9"/>
        <rFont val="Arial"/>
        <family val="2"/>
      </rPr>
      <t>3</t>
    </r>
    <r>
      <rPr>
        <b/>
        <sz val="9"/>
        <rFont val="Arial"/>
        <family val="2"/>
      </rPr>
      <t xml:space="preserve"> (provisional)</t>
    </r>
  </si>
  <si>
    <t>7.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</si>
  <si>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11.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</si>
  <si>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9. Due to one school being recorded under this religious character, all figures are suppressed as they are not published in the performance tables.</t>
  </si>
  <si>
    <t>10.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 funded AP placements in other institutions).</t>
  </si>
  <si>
    <t xml:space="preserve">11.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</si>
  <si>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2.  Includes schools that were open before 12 September 2017.</t>
  </si>
  <si>
    <t>9.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 Includes schools that were open before 12 September 2017.</t>
  </si>
  <si>
    <t>8.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 Includes schools that were open before 12 September 2017.</t>
  </si>
  <si>
    <t xml:space="preserve">1.  Includes all sponsored academies that were open before 12 September 2017. </t>
  </si>
  <si>
    <t>3.  For this table one academic year is between 12 September 2016 and 11 September 2017.</t>
  </si>
  <si>
    <t xml:space="preserve">12.  State-funded schools include academies, free schools, city technology colleges, further education colleges with provision for 14 to 16 year-olds and state-funded special schools but exclude independent schools, independent special schools, non-maintained special schools, hospital schools and alternative provision. Includes schools that were open before 12 September 2017. </t>
  </si>
  <si>
    <t>2.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2018 data.</t>
  </si>
  <si>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</si>
  <si>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7.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 As part of these reforms, a new grading system has been introduced from 2017 to replace the  A* to G system with a new 9 to 1 scale for new reformed GCSEs. </t>
  </si>
  <si>
    <t xml:space="preserve">10. New GCSEs in English and mathematics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GCSEs).As part of these reforms, a new grading system was introduced from 2017 to replace the A* to G system with a new 9 to 1 scale for new reformed GCSEs. From 2017, headline threshold attainment measures use a grade 5 for reformed English and mathematics and the previous headline measure of 'percentage achieving A*-C in English and mathematics GCSEs' is now 'the proportion of pupils achieving a pass in English and mathematics at grade 5 or above'. </t>
  </si>
  <si>
    <t xml:space="preserve">8. New GCSEs in English and mathematics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 As part of these reforms, a new grading system was introduced from 2017 to replace the A* to G system with a new 9 to 1 scale for new reformed GCSEs. </t>
  </si>
  <si>
    <r>
      <t>1.  From</t>
    </r>
    <r>
      <rPr>
        <sz val="8"/>
        <color rgb="FFFF0000"/>
        <rFont val="Arial"/>
        <family val="2"/>
      </rPr>
      <t xml:space="preserve"> </t>
    </r>
    <r>
      <rPr>
        <sz val="8"/>
        <rFont val="Arial"/>
        <family val="2"/>
      </rPr>
      <t xml:space="preserve">2017, new GCSE qualifications in English and mathematics, graded 9-1, are included in performance tables. Points will be allocated to the new GCSEs on a 9-1 point scale corresponding to the new 9 to 1 grades, e.g. a grade 9 will get 9 points in the performance measures. To minimize change, legacy GCSEs and all other qualifications will be mapped onto the 9-1 scale from 2017 (with 8.5 being the maximum points available for legacy GCSEs), rather than mapping new GCSEs onto the 8-1 scale and moving to 9-1 when legacy GCSEs are no longer available. For more information on these changes, see page 26 of the Progress 8 guidance: </t>
    </r>
  </si>
  <si>
    <r>
      <t xml:space="preserve"> - Sciences</t>
    </r>
    <r>
      <rPr>
        <vertAlign val="superscript"/>
        <sz val="8"/>
        <rFont val="Arial"/>
        <family val="2"/>
      </rPr>
      <t>9</t>
    </r>
  </si>
  <si>
    <t>8.  From 2018, the EBacc attainment measure will be an EBacc Average Point Score measure (APS) rather than a threshold measure. For further detail of how this is calculated see our published guidance.</t>
  </si>
  <si>
    <r>
      <t>Years: 2009/10 to 2017/18</t>
    </r>
    <r>
      <rPr>
        <b/>
        <vertAlign val="superscript"/>
        <sz val="9"/>
        <rFont val="Arial"/>
        <family val="2"/>
      </rPr>
      <t>1,2</t>
    </r>
    <r>
      <rPr>
        <b/>
        <sz val="9"/>
        <rFont val="Arial"/>
        <family val="2"/>
      </rPr>
      <t xml:space="preserve"> (provisional)</t>
    </r>
    <r>
      <rPr>
        <b/>
        <vertAlign val="superscript"/>
        <sz val="9"/>
        <rFont val="Arial"/>
        <family val="2"/>
      </rPr>
      <t>3</t>
    </r>
  </si>
  <si>
    <r>
      <t>English Baccalaureate Average Point Score</t>
    </r>
    <r>
      <rPr>
        <b/>
        <vertAlign val="superscript"/>
        <sz val="8"/>
        <rFont val="Arial"/>
        <family val="2"/>
      </rPr>
      <t>8</t>
    </r>
    <r>
      <rPr>
        <b/>
        <sz val="8"/>
        <rFont val="Arial"/>
        <family val="2"/>
      </rPr>
      <t>:</t>
    </r>
  </si>
  <si>
    <r>
      <t>English Baccalaureate Average Point Score</t>
    </r>
    <r>
      <rPr>
        <b/>
        <vertAlign val="superscript"/>
        <sz val="8"/>
        <rFont val="Arial"/>
        <family val="2"/>
      </rPr>
      <t>8</t>
    </r>
    <r>
      <rPr>
        <b/>
        <sz val="8"/>
        <rFont val="Arial"/>
        <family val="2"/>
      </rPr>
      <t xml:space="preserve"> in each component:</t>
    </r>
  </si>
  <si>
    <t>7.  From 2013/14 sciences includes computer science. From 2018 GCSEs in core, additional and further additional science are no longer eligible to count. Sciences includes the new double award GCSE in combined science, biology, chemistry, physics and computer science. For further detail see our published guidance:</t>
  </si>
  <si>
    <t>MEBACCAPS</t>
  </si>
  <si>
    <t>FEBACCAPS</t>
  </si>
  <si>
    <t>EBACCAPS</t>
  </si>
  <si>
    <t>Opened in 2010/11
(7 academic years)</t>
  </si>
  <si>
    <t>Opened in 2009/10
(8 academic years)</t>
  </si>
  <si>
    <t>Opened in 2008/09 or earlier (9 or more academic years)</t>
  </si>
  <si>
    <r>
      <t>Hindu</t>
    </r>
    <r>
      <rPr>
        <vertAlign val="superscript"/>
        <sz val="8"/>
        <rFont val="Arial"/>
        <family val="2"/>
      </rPr>
      <t>7</t>
    </r>
  </si>
  <si>
    <t>TEBACCAPS_LO</t>
  </si>
  <si>
    <t>TEBACCAPS_AV</t>
  </si>
  <si>
    <t>TEBACCAPS_HI</t>
  </si>
  <si>
    <t>Statistician: Glenn Goodman</t>
  </si>
  <si>
    <t>Published: 16th October 2018</t>
  </si>
  <si>
    <r>
      <t>Hindu</t>
    </r>
    <r>
      <rPr>
        <vertAlign val="superscript"/>
        <sz val="8"/>
        <rFont val="Arial"/>
        <family val="2"/>
      </rPr>
      <t>9</t>
    </r>
  </si>
  <si>
    <t>9.  From 2013/14 sciences includes computer science. From 2018 GCSEs in core, additional and further additional science are no longer eligible to count. Sciences includes the double award GCSE in combined science, and single GCSEs in biology, chemistry, physics and computer science. For further detail see our published guidance:</t>
  </si>
  <si>
    <r>
      <t>This is a working sheet which supports the published tables but is not part of the main publication.  Please contact the author for advice before using any figures from here</t>
    </r>
    <r>
      <rPr>
        <b/>
        <sz val="12"/>
        <color indexed="10"/>
        <rFont val="Arial"/>
        <family val="2"/>
      </rPr>
      <t xml:space="preserve"> </t>
    </r>
  </si>
  <si>
    <t>MPRIOR</t>
  </si>
  <si>
    <t>MPRIORLO</t>
  </si>
  <si>
    <t>MPRIORAV</t>
  </si>
  <si>
    <t>MPRIORHI</t>
  </si>
  <si>
    <t>MATT8LO</t>
  </si>
  <si>
    <t>MATT8AV</t>
  </si>
  <si>
    <t>MATT8HI</t>
  </si>
  <si>
    <t>MINP8MEALO</t>
  </si>
  <si>
    <t>MINP8MEAAV</t>
  </si>
  <si>
    <t>MINP8MEAHI</t>
  </si>
  <si>
    <t>MP8MEALO</t>
  </si>
  <si>
    <t>MP8MEAAV</t>
  </si>
  <si>
    <t>MP8MEAHI</t>
  </si>
  <si>
    <t>MBASICS_94_LO</t>
  </si>
  <si>
    <t>MBASICS_94_AV</t>
  </si>
  <si>
    <t>MBASIC_94_HI</t>
  </si>
  <si>
    <t>MBASICS_95_LO</t>
  </si>
  <si>
    <t>MBASICS_95_AV</t>
  </si>
  <si>
    <t>MBASICS_95_HI</t>
  </si>
  <si>
    <t>MEBACC_E_LO</t>
  </si>
  <si>
    <t>MEBACC_E_AV</t>
  </si>
  <si>
    <t>MEBACC_E_HI</t>
  </si>
  <si>
    <t>MEBACCAPS_LO</t>
  </si>
  <si>
    <t>MEBACCAPS_AV</t>
  </si>
  <si>
    <t>MEBACCAPS_HI</t>
  </si>
  <si>
    <t>FPRIOR</t>
  </si>
  <si>
    <t>FPRIORLO</t>
  </si>
  <si>
    <t>FPRIORAV</t>
  </si>
  <si>
    <t>FPRIORHI</t>
  </si>
  <si>
    <t>FATT8LO</t>
  </si>
  <si>
    <t>FATT8AV</t>
  </si>
  <si>
    <t>FATT8HI</t>
  </si>
  <si>
    <t>FINP8MEALO</t>
  </si>
  <si>
    <t>FINP8MEAAV</t>
  </si>
  <si>
    <t>FINP8MEAHI</t>
  </si>
  <si>
    <t>FP8MEALO</t>
  </si>
  <si>
    <t>FP8MEAAV</t>
  </si>
  <si>
    <t>FP8MEAHI</t>
  </si>
  <si>
    <t>FBASICS_94_LO</t>
  </si>
  <si>
    <t>FBASICS_94_AV</t>
  </si>
  <si>
    <t>FBASIC_94_HI</t>
  </si>
  <si>
    <t>FBASICS_95_LO</t>
  </si>
  <si>
    <t>FBASICS_95_AV</t>
  </si>
  <si>
    <t>FBASICS_95_HI</t>
  </si>
  <si>
    <t>FEBACC_E_LO</t>
  </si>
  <si>
    <t>FEBACC_E_AV</t>
  </si>
  <si>
    <t>FEBACC_E_HI</t>
  </si>
  <si>
    <t>FEBACCAPS_LO</t>
  </si>
  <si>
    <t>FEBACCAPS_AV</t>
  </si>
  <si>
    <t>FEBACCAPS_HI</t>
  </si>
  <si>
    <t>MBASICS_94_HI</t>
  </si>
  <si>
    <t>FBASICS_94_HI</t>
  </si>
  <si>
    <t>MTOTATT8</t>
  </si>
  <si>
    <t>MTOTP8MEA</t>
  </si>
  <si>
    <t>FTOTATT8</t>
  </si>
  <si>
    <t>FTOTP8MEA</t>
  </si>
  <si>
    <t>TTOTATT8</t>
  </si>
  <si>
    <t>TTOTP8MEA</t>
  </si>
  <si>
    <t>Opened in 2009/10
(8 academic or more years)</t>
  </si>
  <si>
    <t>GCSE and equivalent results in England 2017/18 (provisional)</t>
  </si>
  <si>
    <t>GCSE and equivalent results in England 2017/18 (PROVISIONAL)</t>
  </si>
  <si>
    <t>13. In 2018, Attainment 8 scores have been calculated using slightly different point score scales in comparison to 2017, in order to minimise change following the introduction of 9-1 reformed GCSEs. This means that Attainment 8 scores are likely to look different in 2018, as a result of changes to the methodology.</t>
  </si>
  <si>
    <t>12. In 2018, Attainment 8 scores have been calculated using slightly different point score scales in comparison to 2017, in order to minimise change following the introduction of 9-1 reformed GCSEs. This means that Attainment 8 scores are likely to look different in 2018, as a result of changes to the methodology.</t>
  </si>
  <si>
    <t>7.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maths and is shown alongside the headline measure for transparency and comparability.</t>
  </si>
  <si>
    <t>5.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maths and is shown alongside the headline measure for transparency and comparability.</t>
  </si>
  <si>
    <t>13.  In 2018, Attainment 8 had a maximum point score of 90, compared to a maximum of 87 to 2017, as a result of the phased introduction of reformed GCSEs. This difference should be taken into account when considering any change in Attainment 8 scores between 2017 and 2018.</t>
  </si>
  <si>
    <r>
      <t>Average Attainment 8 score per pupil</t>
    </r>
    <r>
      <rPr>
        <vertAlign val="superscript"/>
        <sz val="8"/>
        <rFont val="Arial"/>
        <family val="2"/>
      </rPr>
      <t>13</t>
    </r>
  </si>
  <si>
    <t>11.  In 2018, Attainment 8 had a maximum point score of 90, compared to a maximum of 87 to 2017, as a result of the phased introduction of reformed GCSEs. This difference should be taken into account when considering any change in Attainment 8 scores between 2017 and 2018.</t>
  </si>
  <si>
    <r>
      <t>Average Attainment 8 score per pupil</t>
    </r>
    <r>
      <rPr>
        <vertAlign val="superscript"/>
        <sz val="8"/>
        <rFont val="Arial"/>
        <family val="2"/>
      </rPr>
      <t>11</t>
    </r>
  </si>
  <si>
    <r>
      <t>Average Attainment 8 score per pupil</t>
    </r>
    <r>
      <rPr>
        <vertAlign val="superscript"/>
        <sz val="8"/>
        <rFont val="Arial"/>
        <family val="2"/>
      </rPr>
      <t>10</t>
    </r>
  </si>
  <si>
    <t>10.  In 2018, Attainment 8 had a maximum point score of 90, compared to a maximum of 87 to 2017, as a result of the phased introduction of reformed GCSEs. This difference should be taken into account when considering any change in Attainment 8 scores between 2017 and 2018.</t>
  </si>
  <si>
    <t>7.  In 2018, Attainment 8 had a maximum point score of 90, compared to a maximum of 87 to 2017, as a result of the phased introduction of reformed GCSEs. This difference should be taken into account when considering any change in Attainment 8 scores between 2017 and 2018.</t>
  </si>
  <si>
    <r>
      <t>Average Attainment 8 score per pupil</t>
    </r>
    <r>
      <rPr>
        <vertAlign val="superscript"/>
        <sz val="8"/>
        <rFont val="Arial"/>
        <family val="2"/>
      </rPr>
      <t>7</t>
    </r>
  </si>
  <si>
    <t>4.  Attainment 8 and Progress 8 are part of the new secondary accountability system that was implemented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secondary accountability guidance:</t>
  </si>
  <si>
    <t>5.  Attainment 8 and Progress 8 are part of the new secondary accountability system that was implemented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secondary accountability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</si>
</sst>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i/>
      <vertAlign val="superscript"/>
      <sz val="8"/>
      <name val="Arial"/>
      <family val="2"/>
    </font>
    <font>
      <i/>
      <sz val="8"/>
      <name val="Arial"/>
      <family val="2"/>
    </font>
    <font>
      <b/>
      <sz val="10"/>
      <name val="Arial"/>
      <family val="2"/>
    </font>
    <font>
      <b/>
      <i/>
      <sz val="10"/>
      <name val="Arial"/>
      <family val="2"/>
    </font>
    <font>
      <sz val="10"/>
      <color rgb="FFFF0000"/>
      <name val="Arial"/>
      <family val="2"/>
    </font>
    <font>
      <b/>
      <vertAlign val="superscript"/>
      <sz val="8"/>
      <name val="Arial"/>
      <family val="2"/>
    </font>
    <font>
      <vertAlign val="superscript"/>
      <sz val="9"/>
      <name val="Arial"/>
      <family val="2"/>
    </font>
    <font>
      <sz val="8"/>
      <color rgb="FFFF0000"/>
      <name val="Arial"/>
      <family val="2"/>
    </font>
    <font>
      <u/>
      <sz val="10"/>
      <name val="Arial"/>
      <family val="2"/>
    </font>
    <font>
      <b/>
      <sz val="11"/>
      <name val="Arial"/>
      <family val="2"/>
    </font>
    <font>
      <sz val="10"/>
      <color theme="1"/>
      <name val="Arial"/>
      <family val="2"/>
    </font>
    <font>
      <sz val="10"/>
      <color rgb="FF000000"/>
      <name val="Arial"/>
      <family val="2"/>
    </font>
    <font>
      <sz val="20"/>
      <name val="Arial"/>
      <family val="2"/>
    </font>
    <font>
      <sz val="9"/>
      <color rgb="FFFF0000"/>
      <name val="Arial"/>
      <family val="2"/>
    </font>
    <font>
      <u/>
      <sz val="8"/>
      <color indexed="12"/>
      <name val="Arial"/>
      <family val="2"/>
    </font>
    <font>
      <b/>
      <sz val="10"/>
      <color rgb="FFFF0000"/>
      <name val="Arial"/>
      <family val="2"/>
    </font>
    <font>
      <u/>
      <sz val="8"/>
      <name val="Arial"/>
      <family val="2"/>
    </font>
    <font>
      <b/>
      <sz val="10"/>
      <color rgb="FF00B050"/>
      <name val="Arial"/>
      <family val="2"/>
    </font>
    <font>
      <b/>
      <sz val="10"/>
      <color rgb="FF7030A0"/>
      <name val="Arial"/>
      <family val="2"/>
    </font>
    <font>
      <b/>
      <sz val="10"/>
      <color theme="0"/>
      <name val="Arial"/>
      <family val="2"/>
    </font>
    <font>
      <sz val="8"/>
      <color theme="0"/>
      <name val="Arial"/>
      <family val="2"/>
    </font>
    <font>
      <sz val="8"/>
      <color theme="1"/>
      <name val="Arial"/>
      <family val="2"/>
    </font>
    <font>
      <vertAlign val="superscript"/>
      <sz val="8"/>
      <color theme="1"/>
      <name val="Arial"/>
      <family val="2"/>
    </font>
    <font>
      <b/>
      <sz val="8"/>
      <color theme="1"/>
      <name val="Arial"/>
      <family val="2"/>
    </font>
    <font>
      <sz val="9"/>
      <color theme="1"/>
      <name val="Arial"/>
      <family val="2"/>
    </font>
    <font>
      <b/>
      <sz val="12"/>
      <name val="Arial"/>
      <family val="2"/>
    </font>
    <font>
      <b/>
      <i/>
      <sz val="12"/>
      <color indexed="10"/>
      <name val="Arial"/>
      <family val="2"/>
    </font>
    <font>
      <b/>
      <sz val="12"/>
      <color indexed="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dotted">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s>
  <cellStyleXfs count="527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0" fillId="0" borderId="0"/>
    <xf numFmtId="0" fontId="15" fillId="0" borderId="0"/>
    <xf numFmtId="0" fontId="31" fillId="0" borderId="0" applyAlignment="0">
      <alignment vertical="top" wrapText="1"/>
      <protection locked="0"/>
    </xf>
    <xf numFmtId="0" fontId="32"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15" fillId="0" borderId="0"/>
    <xf numFmtId="0" fontId="15" fillId="0" borderId="0"/>
    <xf numFmtId="0" fontId="14" fillId="0" borderId="0"/>
    <xf numFmtId="0" fontId="15" fillId="0" borderId="0"/>
    <xf numFmtId="0" fontId="13" fillId="0" borderId="0"/>
    <xf numFmtId="43" fontId="15" fillId="0" borderId="0" applyFont="0" applyFill="0" applyBorder="0" applyAlignment="0" applyProtection="0"/>
    <xf numFmtId="0" fontId="12" fillId="0" borderId="0"/>
    <xf numFmtId="0" fontId="12" fillId="0" borderId="0"/>
    <xf numFmtId="0" fontId="11" fillId="0" borderId="0"/>
    <xf numFmtId="0" fontId="33" fillId="20" borderId="32" applyNumberFormat="0" applyAlignment="0" applyProtection="0"/>
    <xf numFmtId="0" fontId="19" fillId="20" borderId="38" applyNumberFormat="0" applyAlignment="0" applyProtection="0"/>
    <xf numFmtId="0" fontId="27" fillId="7" borderId="34" applyNumberFormat="0" applyAlignment="0" applyProtection="0"/>
    <xf numFmtId="0" fontId="35" fillId="0" borderId="41" applyNumberFormat="0" applyFill="0" applyAlignment="0" applyProtection="0"/>
    <xf numFmtId="0" fontId="19" fillId="20" borderId="30" applyNumberFormat="0" applyAlignment="0" applyProtection="0"/>
    <xf numFmtId="0" fontId="27" fillId="7" borderId="30" applyNumberFormat="0" applyAlignment="0" applyProtection="0"/>
    <xf numFmtId="0" fontId="33" fillId="20" borderId="40" applyNumberFormat="0" applyAlignment="0" applyProtection="0"/>
    <xf numFmtId="0" fontId="15" fillId="23" borderId="35" applyNumberFormat="0" applyFont="0" applyAlignment="0" applyProtection="0"/>
    <xf numFmtId="0" fontId="19" fillId="20" borderId="26" applyNumberFormat="0" applyAlignment="0" applyProtection="0"/>
    <xf numFmtId="0" fontId="15" fillId="23" borderId="39" applyNumberFormat="0" applyFont="0" applyAlignment="0" applyProtection="0"/>
    <xf numFmtId="0" fontId="27" fillId="7" borderId="26" applyNumberFormat="0" applyAlignment="0" applyProtection="0"/>
    <xf numFmtId="0" fontId="15" fillId="23" borderId="31" applyNumberFormat="0" applyFont="0" applyAlignment="0" applyProtection="0"/>
    <xf numFmtId="0" fontId="15" fillId="23" borderId="27" applyNumberFormat="0" applyFont="0" applyAlignment="0" applyProtection="0"/>
    <xf numFmtId="0" fontId="33" fillId="20" borderId="28" applyNumberFormat="0" applyAlignment="0" applyProtection="0"/>
    <xf numFmtId="0" fontId="35" fillId="0" borderId="29" applyNumberFormat="0" applyFill="0" applyAlignment="0" applyProtection="0"/>
    <xf numFmtId="0" fontId="27" fillId="7" borderId="38" applyNumberFormat="0" applyAlignment="0" applyProtection="0"/>
    <xf numFmtId="0" fontId="35" fillId="0" borderId="33" applyNumberFormat="0" applyFill="0" applyAlignment="0" applyProtection="0"/>
    <xf numFmtId="0" fontId="10" fillId="0" borderId="0"/>
    <xf numFmtId="0" fontId="56" fillId="0" borderId="0" applyNumberFormat="0" applyFont="0" applyBorder="0" applyProtection="0"/>
    <xf numFmtId="0" fontId="10" fillId="0" borderId="0"/>
    <xf numFmtId="9" fontId="10" fillId="0" borderId="0" applyFont="0" applyFill="0" applyBorder="0" applyAlignment="0" applyProtection="0"/>
    <xf numFmtId="0" fontId="19" fillId="20" borderId="34" applyNumberFormat="0" applyAlignment="0" applyProtection="0"/>
    <xf numFmtId="0" fontId="27" fillId="7" borderId="42" applyNumberFormat="0" applyAlignment="0" applyProtection="0"/>
    <xf numFmtId="0" fontId="35" fillId="0" borderId="45" applyNumberFormat="0" applyFill="0" applyAlignment="0" applyProtection="0"/>
    <xf numFmtId="0" fontId="35" fillId="0" borderId="37" applyNumberFormat="0" applyFill="0" applyAlignment="0" applyProtection="0"/>
    <xf numFmtId="0" fontId="19" fillId="20" borderId="42" applyNumberFormat="0" applyAlignment="0" applyProtection="0"/>
    <xf numFmtId="0" fontId="33" fillId="20" borderId="36" applyNumberFormat="0" applyAlignment="0" applyProtection="0"/>
    <xf numFmtId="0" fontId="15" fillId="23" borderId="43" applyNumberFormat="0" applyFont="0" applyAlignment="0" applyProtection="0"/>
    <xf numFmtId="0" fontId="33" fillId="20" borderId="44" applyNumberFormat="0" applyAlignment="0" applyProtection="0"/>
    <xf numFmtId="0" fontId="35" fillId="0" borderId="54" applyNumberFormat="0" applyFill="0" applyAlignment="0" applyProtection="0"/>
    <xf numFmtId="0" fontId="35" fillId="0" borderId="50" applyNumberFormat="0" applyFill="0" applyAlignment="0" applyProtection="0"/>
    <xf numFmtId="0" fontId="33" fillId="20" borderId="49" applyNumberFormat="0" applyAlignment="0" applyProtection="0"/>
    <xf numFmtId="0" fontId="15" fillId="23" borderId="48" applyNumberFormat="0" applyFont="0" applyAlignment="0" applyProtection="0"/>
    <xf numFmtId="0" fontId="27" fillId="7" borderId="47" applyNumberFormat="0" applyAlignment="0" applyProtection="0"/>
    <xf numFmtId="0" fontId="15" fillId="23" borderId="52" applyNumberFormat="0" applyFont="0" applyAlignment="0" applyProtection="0"/>
    <xf numFmtId="0" fontId="26" fillId="0" borderId="0" applyNumberFormat="0" applyFill="0" applyBorder="0" applyAlignment="0" applyProtection="0">
      <alignment vertical="top"/>
      <protection locked="0"/>
    </xf>
    <xf numFmtId="0" fontId="33" fillId="20" borderId="53" applyNumberFormat="0" applyAlignment="0" applyProtection="0"/>
    <xf numFmtId="0" fontId="35" fillId="0" borderId="58" applyNumberFormat="0" applyFill="0" applyAlignment="0" applyProtection="0"/>
    <xf numFmtId="0" fontId="27" fillId="7" borderId="51" applyNumberFormat="0" applyAlignment="0" applyProtection="0"/>
    <xf numFmtId="0" fontId="19" fillId="20" borderId="63" applyNumberFormat="0" applyAlignment="0" applyProtection="0"/>
    <xf numFmtId="0" fontId="19" fillId="20" borderId="67" applyNumberFormat="0" applyAlignment="0" applyProtection="0"/>
    <xf numFmtId="0" fontId="33" fillId="20" borderId="77" applyNumberFormat="0" applyAlignment="0" applyProtection="0"/>
    <xf numFmtId="0" fontId="19" fillId="20" borderId="51" applyNumberFormat="0" applyAlignment="0" applyProtection="0"/>
    <xf numFmtId="0" fontId="15" fillId="23" borderId="68" applyNumberFormat="0" applyFont="0" applyAlignment="0" applyProtection="0"/>
    <xf numFmtId="0" fontId="35" fillId="0" borderId="70" applyNumberFormat="0" applyFill="0" applyAlignment="0" applyProtection="0"/>
    <xf numFmtId="0" fontId="19" fillId="20" borderId="47" applyNumberFormat="0" applyAlignment="0" applyProtection="0"/>
    <xf numFmtId="0" fontId="35" fillId="0" borderId="70" applyNumberFormat="0" applyFill="0" applyAlignment="0" applyProtection="0"/>
    <xf numFmtId="0" fontId="15" fillId="23" borderId="56" applyNumberFormat="0" applyFont="0" applyAlignment="0" applyProtection="0"/>
    <xf numFmtId="0" fontId="9" fillId="0" borderId="0"/>
    <xf numFmtId="0" fontId="27" fillId="7" borderId="63" applyNumberFormat="0" applyAlignment="0" applyProtection="0"/>
    <xf numFmtId="0" fontId="9" fillId="0" borderId="0"/>
    <xf numFmtId="9" fontId="9" fillId="0" borderId="0" applyFont="0" applyFill="0" applyBorder="0" applyAlignment="0" applyProtection="0"/>
    <xf numFmtId="0" fontId="33" fillId="20" borderId="77" applyNumberFormat="0" applyAlignment="0" applyProtection="0"/>
    <xf numFmtId="0" fontId="15" fillId="23" borderId="60" applyNumberFormat="0" applyFont="0" applyAlignment="0" applyProtection="0"/>
    <xf numFmtId="0" fontId="33" fillId="20" borderId="69" applyNumberFormat="0" applyAlignment="0" applyProtection="0"/>
    <xf numFmtId="0" fontId="27" fillId="7" borderId="75" applyNumberFormat="0" applyAlignment="0" applyProtection="0"/>
    <xf numFmtId="0" fontId="33" fillId="20" borderId="77" applyNumberFormat="0" applyAlignment="0" applyProtection="0"/>
    <xf numFmtId="0" fontId="19" fillId="20" borderId="75" applyNumberFormat="0" applyAlignment="0" applyProtection="0"/>
    <xf numFmtId="0" fontId="19" fillId="20" borderId="59" applyNumberFormat="0" applyAlignment="0" applyProtection="0"/>
    <xf numFmtId="0" fontId="19" fillId="20" borderId="55" applyNumberFormat="0" applyAlignment="0" applyProtection="0"/>
    <xf numFmtId="0" fontId="35" fillId="0" borderId="70" applyNumberFormat="0" applyFill="0" applyAlignment="0" applyProtection="0"/>
    <xf numFmtId="0" fontId="35" fillId="0" borderId="78" applyNumberFormat="0" applyFill="0" applyAlignment="0" applyProtection="0"/>
    <xf numFmtId="0" fontId="15" fillId="23" borderId="76" applyNumberFormat="0" applyFont="0" applyAlignment="0" applyProtection="0"/>
    <xf numFmtId="0" fontId="27" fillId="7" borderId="59" applyNumberFormat="0" applyAlignment="0" applyProtection="0"/>
    <xf numFmtId="0" fontId="33" fillId="20" borderId="57" applyNumberFormat="0" applyAlignment="0" applyProtection="0"/>
    <xf numFmtId="0" fontId="15" fillId="23" borderId="76" applyNumberFormat="0" applyFont="0" applyAlignment="0" applyProtection="0"/>
    <xf numFmtId="0" fontId="35" fillId="0" borderId="78" applyNumberFormat="0" applyFill="0" applyAlignment="0" applyProtection="0"/>
    <xf numFmtId="0" fontId="35" fillId="0" borderId="70" applyNumberFormat="0" applyFill="0" applyAlignment="0" applyProtection="0"/>
    <xf numFmtId="0" fontId="27" fillId="7" borderId="55" applyNumberFormat="0" applyAlignment="0" applyProtection="0"/>
    <xf numFmtId="0" fontId="27" fillId="7" borderId="67" applyNumberFormat="0" applyAlignment="0" applyProtection="0"/>
    <xf numFmtId="0" fontId="19" fillId="20" borderId="71" applyNumberFormat="0" applyAlignment="0" applyProtection="0"/>
    <xf numFmtId="0" fontId="27" fillId="7" borderId="75" applyNumberFormat="0" applyAlignment="0" applyProtection="0"/>
    <xf numFmtId="0" fontId="35" fillId="0" borderId="70" applyNumberFormat="0" applyFill="0" applyAlignment="0" applyProtection="0"/>
    <xf numFmtId="0" fontId="35" fillId="0" borderId="62" applyNumberFormat="0" applyFill="0" applyAlignment="0" applyProtection="0"/>
    <xf numFmtId="0" fontId="33" fillId="20" borderId="69" applyNumberFormat="0" applyAlignment="0" applyProtection="0"/>
    <xf numFmtId="0" fontId="15" fillId="23" borderId="64" applyNumberFormat="0" applyFont="0" applyAlignment="0" applyProtection="0"/>
    <xf numFmtId="0" fontId="33" fillId="20" borderId="65" applyNumberFormat="0" applyAlignment="0" applyProtection="0"/>
    <xf numFmtId="0" fontId="35" fillId="0" borderId="78" applyNumberFormat="0" applyFill="0" applyAlignment="0" applyProtection="0"/>
    <xf numFmtId="0" fontId="33" fillId="20" borderId="61" applyNumberFormat="0" applyAlignment="0" applyProtection="0"/>
    <xf numFmtId="0" fontId="27" fillId="7" borderId="67" applyNumberFormat="0" applyAlignment="0" applyProtection="0"/>
    <xf numFmtId="0" fontId="33" fillId="20" borderId="73" applyNumberFormat="0" applyAlignment="0" applyProtection="0"/>
    <xf numFmtId="0" fontId="35" fillId="0" borderId="70" applyNumberFormat="0" applyFill="0" applyAlignment="0" applyProtection="0"/>
    <xf numFmtId="0" fontId="35" fillId="0" borderId="78" applyNumberFormat="0" applyFill="0" applyAlignment="0" applyProtection="0"/>
    <xf numFmtId="0" fontId="35" fillId="0" borderId="66" applyNumberFormat="0" applyFill="0" applyAlignment="0" applyProtection="0"/>
    <xf numFmtId="0" fontId="33" fillId="20" borderId="69" applyNumberFormat="0" applyAlignment="0" applyProtection="0"/>
    <xf numFmtId="0" fontId="19" fillId="20" borderId="67" applyNumberFormat="0" applyAlignment="0" applyProtection="0"/>
    <xf numFmtId="0" fontId="19" fillId="20" borderId="75" applyNumberFormat="0" applyAlignment="0" applyProtection="0"/>
    <xf numFmtId="0" fontId="15" fillId="23" borderId="68" applyNumberFormat="0" applyFont="0" applyAlignment="0" applyProtection="0"/>
    <xf numFmtId="0" fontId="27" fillId="7" borderId="67" applyNumberFormat="0" applyAlignment="0" applyProtection="0"/>
    <xf numFmtId="0" fontId="35" fillId="0" borderId="78" applyNumberFormat="0" applyFill="0" applyAlignment="0" applyProtection="0"/>
    <xf numFmtId="0" fontId="35" fillId="0" borderId="78" applyNumberFormat="0" applyFill="0" applyAlignment="0" applyProtection="0"/>
    <xf numFmtId="0" fontId="19" fillId="20" borderId="63" applyNumberFormat="0" applyAlignment="0" applyProtection="0"/>
    <xf numFmtId="0" fontId="27" fillId="7" borderId="63" applyNumberFormat="0" applyAlignment="0" applyProtection="0"/>
    <xf numFmtId="0" fontId="15" fillId="23" borderId="64" applyNumberFormat="0" applyFont="0" applyAlignment="0" applyProtection="0"/>
    <xf numFmtId="0" fontId="33" fillId="20" borderId="65" applyNumberFormat="0" applyAlignment="0" applyProtection="0"/>
    <xf numFmtId="0" fontId="35" fillId="0" borderId="66" applyNumberFormat="0" applyFill="0" applyAlignment="0" applyProtection="0"/>
    <xf numFmtId="9" fontId="15" fillId="0" borderId="0" applyFont="0" applyFill="0" applyBorder="0" applyAlignment="0" applyProtection="0"/>
    <xf numFmtId="0" fontId="9" fillId="0" borderId="0"/>
    <xf numFmtId="0" fontId="33" fillId="20" borderId="65" applyNumberFormat="0" applyAlignment="0" applyProtection="0"/>
    <xf numFmtId="0" fontId="19" fillId="20" borderId="63" applyNumberFormat="0" applyAlignment="0" applyProtection="0"/>
    <xf numFmtId="0" fontId="27" fillId="7" borderId="63" applyNumberFormat="0" applyAlignment="0" applyProtection="0"/>
    <xf numFmtId="0" fontId="35" fillId="0" borderId="66" applyNumberFormat="0" applyFill="0" applyAlignment="0" applyProtection="0"/>
    <xf numFmtId="0" fontId="19" fillId="20" borderId="63" applyNumberFormat="0" applyAlignment="0" applyProtection="0"/>
    <xf numFmtId="0" fontId="27" fillId="7" borderId="63" applyNumberFormat="0" applyAlignment="0" applyProtection="0"/>
    <xf numFmtId="0" fontId="33" fillId="20" borderId="65" applyNumberFormat="0" applyAlignment="0" applyProtection="0"/>
    <xf numFmtId="0" fontId="15" fillId="23" borderId="64" applyNumberFormat="0" applyFont="0" applyAlignment="0" applyProtection="0"/>
    <xf numFmtId="0" fontId="19" fillId="20" borderId="63" applyNumberFormat="0" applyAlignment="0" applyProtection="0"/>
    <xf numFmtId="0" fontId="15" fillId="23" borderId="64" applyNumberFormat="0" applyFont="0" applyAlignment="0" applyProtection="0"/>
    <xf numFmtId="0" fontId="27" fillId="7" borderId="63" applyNumberFormat="0" applyAlignment="0" applyProtection="0"/>
    <xf numFmtId="0" fontId="15" fillId="23" borderId="64" applyNumberFormat="0" applyFont="0" applyAlignment="0" applyProtection="0"/>
    <xf numFmtId="0" fontId="15" fillId="23" borderId="64" applyNumberFormat="0" applyFont="0" applyAlignment="0" applyProtection="0"/>
    <xf numFmtId="0" fontId="33" fillId="20" borderId="65" applyNumberFormat="0" applyAlignment="0" applyProtection="0"/>
    <xf numFmtId="0" fontId="35" fillId="0" borderId="66" applyNumberFormat="0" applyFill="0" applyAlignment="0" applyProtection="0"/>
    <xf numFmtId="0" fontId="27" fillId="7" borderId="63" applyNumberFormat="0" applyAlignment="0" applyProtection="0"/>
    <xf numFmtId="0" fontId="35" fillId="0" borderId="66" applyNumberFormat="0" applyFill="0" applyAlignment="0" applyProtection="0"/>
    <xf numFmtId="0" fontId="9" fillId="0" borderId="0"/>
    <xf numFmtId="0" fontId="9" fillId="0" borderId="0"/>
    <xf numFmtId="9" fontId="9" fillId="0" borderId="0" applyFont="0" applyFill="0" applyBorder="0" applyAlignment="0" applyProtection="0"/>
    <xf numFmtId="0" fontId="19" fillId="20" borderId="63" applyNumberFormat="0" applyAlignment="0" applyProtection="0"/>
    <xf numFmtId="0" fontId="27" fillId="7" borderId="63" applyNumberFormat="0" applyAlignment="0" applyProtection="0"/>
    <xf numFmtId="0" fontId="35" fillId="0" borderId="66" applyNumberFormat="0" applyFill="0" applyAlignment="0" applyProtection="0"/>
    <xf numFmtId="0" fontId="35" fillId="0" borderId="66" applyNumberFormat="0" applyFill="0" applyAlignment="0" applyProtection="0"/>
    <xf numFmtId="0" fontId="19" fillId="20" borderId="63" applyNumberFormat="0" applyAlignment="0" applyProtection="0"/>
    <xf numFmtId="0" fontId="33" fillId="20" borderId="65" applyNumberFormat="0" applyAlignment="0" applyProtection="0"/>
    <xf numFmtId="0" fontId="15" fillId="23" borderId="64" applyNumberFormat="0" applyFont="0" applyAlignment="0" applyProtection="0"/>
    <xf numFmtId="0" fontId="33" fillId="20" borderId="65" applyNumberFormat="0" applyAlignment="0" applyProtection="0"/>
    <xf numFmtId="0" fontId="35" fillId="0" borderId="66" applyNumberFormat="0" applyFill="0" applyAlignment="0" applyProtection="0"/>
    <xf numFmtId="0" fontId="35" fillId="0" borderId="66" applyNumberFormat="0" applyFill="0" applyAlignment="0" applyProtection="0"/>
    <xf numFmtId="0" fontId="33" fillId="20" borderId="65" applyNumberFormat="0" applyAlignment="0" applyProtection="0"/>
    <xf numFmtId="0" fontId="15" fillId="23" borderId="64" applyNumberFormat="0" applyFont="0" applyAlignment="0" applyProtection="0"/>
    <xf numFmtId="0" fontId="27" fillId="7" borderId="63" applyNumberFormat="0" applyAlignment="0" applyProtection="0"/>
    <xf numFmtId="0" fontId="15" fillId="23" borderId="64" applyNumberFormat="0" applyFont="0" applyAlignment="0" applyProtection="0"/>
    <xf numFmtId="0" fontId="33" fillId="20" borderId="65" applyNumberFormat="0" applyAlignment="0" applyProtection="0"/>
    <xf numFmtId="0" fontId="35" fillId="0" borderId="66" applyNumberFormat="0" applyFill="0" applyAlignment="0" applyProtection="0"/>
    <xf numFmtId="0" fontId="27" fillId="7" borderId="63" applyNumberFormat="0" applyAlignment="0" applyProtection="0"/>
    <xf numFmtId="0" fontId="19" fillId="20" borderId="63" applyNumberFormat="0" applyAlignment="0" applyProtection="0"/>
    <xf numFmtId="0" fontId="19" fillId="20" borderId="63" applyNumberFormat="0" applyAlignment="0" applyProtection="0"/>
    <xf numFmtId="0" fontId="15" fillId="23" borderId="64" applyNumberFormat="0" applyFont="0" applyAlignment="0" applyProtection="0"/>
    <xf numFmtId="0" fontId="15" fillId="23" borderId="64" applyNumberFormat="0" applyFont="0" applyAlignment="0" applyProtection="0"/>
    <xf numFmtId="0" fontId="19" fillId="20" borderId="63" applyNumberFormat="0" applyAlignment="0" applyProtection="0"/>
    <xf numFmtId="0" fontId="19" fillId="20" borderId="63" applyNumberFormat="0" applyAlignment="0" applyProtection="0"/>
    <xf numFmtId="0" fontId="27" fillId="7" borderId="63" applyNumberFormat="0" applyAlignment="0" applyProtection="0"/>
    <xf numFmtId="0" fontId="33" fillId="20" borderId="65" applyNumberFormat="0" applyAlignment="0" applyProtection="0"/>
    <xf numFmtId="0" fontId="27" fillId="7" borderId="63" applyNumberFormat="0" applyAlignment="0" applyProtection="0"/>
    <xf numFmtId="0" fontId="35" fillId="0" borderId="66" applyNumberFormat="0" applyFill="0" applyAlignment="0" applyProtection="0"/>
    <xf numFmtId="0" fontId="33" fillId="20" borderId="65" applyNumberFormat="0" applyAlignment="0" applyProtection="0"/>
    <xf numFmtId="0" fontId="15" fillId="23" borderId="72" applyNumberFormat="0" applyFont="0" applyAlignment="0" applyProtection="0"/>
    <xf numFmtId="0" fontId="19" fillId="20" borderId="67" applyNumberFormat="0" applyAlignment="0" applyProtection="0"/>
    <xf numFmtId="0" fontId="15" fillId="23" borderId="68" applyNumberFormat="0" applyFont="0" applyAlignment="0" applyProtection="0"/>
    <xf numFmtId="0" fontId="15" fillId="23" borderId="76" applyNumberFormat="0" applyFont="0" applyAlignment="0" applyProtection="0"/>
    <xf numFmtId="0" fontId="19" fillId="20" borderId="67" applyNumberFormat="0" applyAlignment="0" applyProtection="0"/>
    <xf numFmtId="0" fontId="19" fillId="20" borderId="75" applyNumberFormat="0" applyAlignment="0" applyProtection="0"/>
    <xf numFmtId="0" fontId="35" fillId="0" borderId="70" applyNumberFormat="0" applyFill="0" applyAlignment="0" applyProtection="0"/>
    <xf numFmtId="0" fontId="27" fillId="7" borderId="67" applyNumberFormat="0" applyAlignment="0" applyProtection="0"/>
    <xf numFmtId="0" fontId="35" fillId="0" borderId="70" applyNumberFormat="0" applyFill="0" applyAlignment="0" applyProtection="0"/>
    <xf numFmtId="0" fontId="33" fillId="20" borderId="69" applyNumberFormat="0" applyAlignment="0" applyProtection="0"/>
    <xf numFmtId="0" fontId="15" fillId="23" borderId="68" applyNumberFormat="0" applyFont="0" applyAlignment="0" applyProtection="0"/>
    <xf numFmtId="0" fontId="35" fillId="0" borderId="74" applyNumberFormat="0" applyFill="0" applyAlignment="0" applyProtection="0"/>
    <xf numFmtId="0" fontId="19" fillId="20" borderId="67" applyNumberFormat="0" applyAlignment="0" applyProtection="0"/>
    <xf numFmtId="0" fontId="33" fillId="20" borderId="69" applyNumberFormat="0" applyAlignment="0" applyProtection="0"/>
    <xf numFmtId="0" fontId="27" fillId="7" borderId="67" applyNumberFormat="0" applyAlignment="0" applyProtection="0"/>
    <xf numFmtId="0" fontId="33" fillId="20" borderId="69" applyNumberFormat="0" applyAlignment="0" applyProtection="0"/>
    <xf numFmtId="0" fontId="15" fillId="23" borderId="68" applyNumberFormat="0" applyFont="0" applyAlignment="0" applyProtection="0"/>
    <xf numFmtId="0" fontId="19" fillId="20" borderId="67" applyNumberFormat="0" applyAlignment="0" applyProtection="0"/>
    <xf numFmtId="0" fontId="19" fillId="20" borderId="67" applyNumberFormat="0" applyAlignment="0" applyProtection="0"/>
    <xf numFmtId="0" fontId="19" fillId="20" borderId="67" applyNumberFormat="0" applyAlignment="0" applyProtection="0"/>
    <xf numFmtId="0" fontId="33" fillId="20" borderId="69" applyNumberFormat="0" applyAlignment="0" applyProtection="0"/>
    <xf numFmtId="0" fontId="19" fillId="20" borderId="67" applyNumberFormat="0" applyAlignment="0" applyProtection="0"/>
    <xf numFmtId="0" fontId="35" fillId="0" borderId="70" applyNumberFormat="0" applyFill="0" applyAlignment="0" applyProtection="0"/>
    <xf numFmtId="0" fontId="15" fillId="23" borderId="68" applyNumberFormat="0" applyFont="0" applyAlignment="0" applyProtection="0"/>
    <xf numFmtId="0" fontId="15" fillId="23" borderId="68" applyNumberFormat="0" applyFont="0" applyAlignment="0" applyProtection="0"/>
    <xf numFmtId="0" fontId="35" fillId="0" borderId="70" applyNumberFormat="0" applyFill="0" applyAlignment="0" applyProtection="0"/>
    <xf numFmtId="0" fontId="27" fillId="7" borderId="67" applyNumberFormat="0" applyAlignment="0" applyProtection="0"/>
    <xf numFmtId="0" fontId="27" fillId="7" borderId="67" applyNumberFormat="0" applyAlignment="0" applyProtection="0"/>
    <xf numFmtId="0" fontId="27" fillId="7" borderId="67" applyNumberFormat="0" applyAlignment="0" applyProtection="0"/>
    <xf numFmtId="0" fontId="15" fillId="23" borderId="68" applyNumberFormat="0" applyFont="0" applyAlignment="0" applyProtection="0"/>
    <xf numFmtId="0" fontId="15" fillId="23" borderId="68" applyNumberFormat="0" applyFont="0" applyAlignment="0" applyProtection="0"/>
    <xf numFmtId="0" fontId="33" fillId="20" borderId="69" applyNumberFormat="0" applyAlignment="0" applyProtection="0"/>
    <xf numFmtId="0" fontId="27" fillId="7" borderId="75" applyNumberFormat="0" applyAlignment="0" applyProtection="0"/>
    <xf numFmtId="0" fontId="27" fillId="7" borderId="71" applyNumberFormat="0" applyAlignment="0" applyProtection="0"/>
    <xf numFmtId="0" fontId="15" fillId="23" borderId="68" applyNumberFormat="0" applyFont="0" applyAlignment="0" applyProtection="0"/>
    <xf numFmtId="0" fontId="27" fillId="7" borderId="67" applyNumberFormat="0" applyAlignment="0" applyProtection="0"/>
    <xf numFmtId="0" fontId="19" fillId="20" borderId="67" applyNumberFormat="0" applyAlignment="0" applyProtection="0"/>
    <xf numFmtId="0" fontId="19" fillId="20" borderId="75" applyNumberFormat="0" applyAlignment="0" applyProtection="0"/>
    <xf numFmtId="0" fontId="33" fillId="20" borderId="73" applyNumberFormat="0" applyAlignment="0" applyProtection="0"/>
    <xf numFmtId="0" fontId="33" fillId="20" borderId="69" applyNumberFormat="0" applyAlignment="0" applyProtection="0"/>
    <xf numFmtId="0" fontId="27" fillId="7" borderId="67" applyNumberFormat="0" applyAlignment="0" applyProtection="0"/>
    <xf numFmtId="0" fontId="33" fillId="20" borderId="69" applyNumberFormat="0" applyAlignment="0" applyProtection="0"/>
    <xf numFmtId="0" fontId="19" fillId="20" borderId="71" applyNumberFormat="0" applyAlignment="0" applyProtection="0"/>
    <xf numFmtId="0" fontId="27" fillId="7" borderId="71" applyNumberFormat="0" applyAlignment="0" applyProtection="0"/>
    <xf numFmtId="0" fontId="35" fillId="0" borderId="74" applyNumberFormat="0" applyFill="0" applyAlignment="0" applyProtection="0"/>
    <xf numFmtId="0" fontId="19" fillId="20" borderId="71" applyNumberFormat="0" applyAlignment="0" applyProtection="0"/>
    <xf numFmtId="0" fontId="27" fillId="7" borderId="71" applyNumberFormat="0" applyAlignment="0" applyProtection="0"/>
    <xf numFmtId="0" fontId="33" fillId="20" borderId="73" applyNumberFormat="0" applyAlignment="0" applyProtection="0"/>
    <xf numFmtId="0" fontId="15" fillId="23" borderId="72" applyNumberFormat="0" applyFont="0" applyAlignment="0" applyProtection="0"/>
    <xf numFmtId="0" fontId="19" fillId="20" borderId="71" applyNumberFormat="0" applyAlignment="0" applyProtection="0"/>
    <xf numFmtId="0" fontId="15" fillId="23" borderId="72" applyNumberFormat="0" applyFont="0" applyAlignment="0" applyProtection="0"/>
    <xf numFmtId="0" fontId="27" fillId="7" borderId="71" applyNumberFormat="0" applyAlignment="0" applyProtection="0"/>
    <xf numFmtId="0" fontId="15" fillId="23" borderId="72" applyNumberFormat="0" applyFont="0" applyAlignment="0" applyProtection="0"/>
    <xf numFmtId="0" fontId="15" fillId="23" borderId="72" applyNumberFormat="0" applyFont="0" applyAlignment="0" applyProtection="0"/>
    <xf numFmtId="0" fontId="33" fillId="20" borderId="73" applyNumberFormat="0" applyAlignment="0" applyProtection="0"/>
    <xf numFmtId="0" fontId="35" fillId="0" borderId="74" applyNumberFormat="0" applyFill="0" applyAlignment="0" applyProtection="0"/>
    <xf numFmtId="0" fontId="27" fillId="7" borderId="71" applyNumberFormat="0" applyAlignment="0" applyProtection="0"/>
    <xf numFmtId="0" fontId="35" fillId="0" borderId="74" applyNumberFormat="0" applyFill="0" applyAlignment="0" applyProtection="0"/>
    <xf numFmtId="0" fontId="19" fillId="20" borderId="71" applyNumberFormat="0" applyAlignment="0" applyProtection="0"/>
    <xf numFmtId="0" fontId="27" fillId="7" borderId="71" applyNumberFormat="0" applyAlignment="0" applyProtection="0"/>
    <xf numFmtId="0" fontId="35" fillId="0" borderId="74" applyNumberFormat="0" applyFill="0" applyAlignment="0" applyProtection="0"/>
    <xf numFmtId="0" fontId="35" fillId="0" borderId="74" applyNumberFormat="0" applyFill="0" applyAlignment="0" applyProtection="0"/>
    <xf numFmtId="0" fontId="19" fillId="20" borderId="71" applyNumberFormat="0" applyAlignment="0" applyProtection="0"/>
    <xf numFmtId="0" fontId="33" fillId="20" borderId="73" applyNumberFormat="0" applyAlignment="0" applyProtection="0"/>
    <xf numFmtId="0" fontId="15" fillId="23" borderId="72" applyNumberFormat="0" applyFont="0" applyAlignment="0" applyProtection="0"/>
    <xf numFmtId="0" fontId="33" fillId="20" borderId="73" applyNumberFormat="0" applyAlignment="0" applyProtection="0"/>
    <xf numFmtId="0" fontId="35" fillId="0" borderId="74" applyNumberFormat="0" applyFill="0" applyAlignment="0" applyProtection="0"/>
    <xf numFmtId="0" fontId="35" fillId="0" borderId="74" applyNumberFormat="0" applyFill="0" applyAlignment="0" applyProtection="0"/>
    <xf numFmtId="0" fontId="33" fillId="20" borderId="73" applyNumberFormat="0" applyAlignment="0" applyProtection="0"/>
    <xf numFmtId="0" fontId="15" fillId="23" borderId="72" applyNumberFormat="0" applyFont="0" applyAlignment="0" applyProtection="0"/>
    <xf numFmtId="0" fontId="27" fillId="7" borderId="71" applyNumberFormat="0" applyAlignment="0" applyProtection="0"/>
    <xf numFmtId="0" fontId="15" fillId="23" borderId="72" applyNumberFormat="0" applyFont="0" applyAlignment="0" applyProtection="0"/>
    <xf numFmtId="0" fontId="33" fillId="20" borderId="73" applyNumberFormat="0" applyAlignment="0" applyProtection="0"/>
    <xf numFmtId="0" fontId="35" fillId="0" borderId="74" applyNumberFormat="0" applyFill="0" applyAlignment="0" applyProtection="0"/>
    <xf numFmtId="0" fontId="27" fillId="7" borderId="71" applyNumberFormat="0" applyAlignment="0" applyProtection="0"/>
    <xf numFmtId="0" fontId="19" fillId="20" borderId="71" applyNumberFormat="0" applyAlignment="0" applyProtection="0"/>
    <xf numFmtId="0" fontId="19" fillId="20" borderId="71" applyNumberFormat="0" applyAlignment="0" applyProtection="0"/>
    <xf numFmtId="0" fontId="15" fillId="23" borderId="72" applyNumberFormat="0" applyFont="0" applyAlignment="0" applyProtection="0"/>
    <xf numFmtId="0" fontId="35" fillId="0" borderId="78" applyNumberFormat="0" applyFill="0" applyAlignment="0" applyProtection="0"/>
    <xf numFmtId="0" fontId="15" fillId="23" borderId="72" applyNumberFormat="0" applyFont="0" applyAlignment="0" applyProtection="0"/>
    <xf numFmtId="0" fontId="19" fillId="20" borderId="71" applyNumberFormat="0" applyAlignment="0" applyProtection="0"/>
    <xf numFmtId="0" fontId="19" fillId="20" borderId="71" applyNumberFormat="0" applyAlignment="0" applyProtection="0"/>
    <xf numFmtId="0" fontId="27" fillId="7" borderId="71" applyNumberFormat="0" applyAlignment="0" applyProtection="0"/>
    <xf numFmtId="0" fontId="33" fillId="20" borderId="73" applyNumberFormat="0" applyAlignment="0" applyProtection="0"/>
    <xf numFmtId="0" fontId="27" fillId="7" borderId="71" applyNumberFormat="0" applyAlignment="0" applyProtection="0"/>
    <xf numFmtId="0" fontId="35" fillId="0" borderId="74" applyNumberFormat="0" applyFill="0" applyAlignment="0" applyProtection="0"/>
    <xf numFmtId="0" fontId="33" fillId="20" borderId="73" applyNumberFormat="0" applyAlignment="0" applyProtection="0"/>
    <xf numFmtId="0" fontId="27" fillId="7" borderId="75" applyNumberFormat="0" applyAlignment="0" applyProtection="0"/>
    <xf numFmtId="0" fontId="35" fillId="0" borderId="78" applyNumberFormat="0" applyFill="0" applyAlignment="0" applyProtection="0"/>
    <xf numFmtId="0" fontId="33" fillId="20" borderId="77" applyNumberFormat="0" applyAlignment="0" applyProtection="0"/>
    <xf numFmtId="0" fontId="15" fillId="23" borderId="76" applyNumberFormat="0" applyFont="0" applyAlignment="0" applyProtection="0"/>
    <xf numFmtId="0" fontId="19" fillId="20" borderId="75" applyNumberFormat="0" applyAlignment="0" applyProtection="0"/>
    <xf numFmtId="0" fontId="33" fillId="20" borderId="77" applyNumberFormat="0" applyAlignment="0" applyProtection="0"/>
    <xf numFmtId="0" fontId="27" fillId="7" borderId="75" applyNumberFormat="0" applyAlignment="0" applyProtection="0"/>
    <xf numFmtId="0" fontId="33" fillId="20" borderId="77" applyNumberFormat="0" applyAlignment="0" applyProtection="0"/>
    <xf numFmtId="0" fontId="15" fillId="23" borderId="76" applyNumberFormat="0" applyFont="0" applyAlignment="0" applyProtection="0"/>
    <xf numFmtId="0" fontId="19" fillId="20" borderId="75" applyNumberFormat="0" applyAlignment="0" applyProtection="0"/>
    <xf numFmtId="0" fontId="19" fillId="20" borderId="75" applyNumberFormat="0" applyAlignment="0" applyProtection="0"/>
    <xf numFmtId="0" fontId="19" fillId="20" borderId="75" applyNumberFormat="0" applyAlignment="0" applyProtection="0"/>
    <xf numFmtId="0" fontId="33" fillId="20" borderId="77" applyNumberFormat="0" applyAlignment="0" applyProtection="0"/>
    <xf numFmtId="0" fontId="19" fillId="20" borderId="75" applyNumberFormat="0" applyAlignment="0" applyProtection="0"/>
    <xf numFmtId="0" fontId="35" fillId="0" borderId="78" applyNumberFormat="0" applyFill="0" applyAlignment="0" applyProtection="0"/>
    <xf numFmtId="0" fontId="15" fillId="23" borderId="76" applyNumberFormat="0" applyFont="0" applyAlignment="0" applyProtection="0"/>
    <xf numFmtId="0" fontId="15" fillId="23" borderId="76" applyNumberFormat="0" applyFont="0" applyAlignment="0" applyProtection="0"/>
    <xf numFmtId="0" fontId="35" fillId="0" borderId="78" applyNumberFormat="0" applyFill="0" applyAlignment="0" applyProtection="0"/>
    <xf numFmtId="0" fontId="27" fillId="7" borderId="75" applyNumberFormat="0" applyAlignment="0" applyProtection="0"/>
    <xf numFmtId="0" fontId="27" fillId="7" borderId="75" applyNumberFormat="0" applyAlignment="0" applyProtection="0"/>
    <xf numFmtId="0" fontId="27" fillId="7" borderId="75" applyNumberFormat="0" applyAlignment="0" applyProtection="0"/>
    <xf numFmtId="0" fontId="15" fillId="23" borderId="76" applyNumberFormat="0" applyFont="0" applyAlignment="0" applyProtection="0"/>
    <xf numFmtId="0" fontId="15" fillId="23" borderId="76" applyNumberFormat="0" applyFont="0" applyAlignment="0" applyProtection="0"/>
    <xf numFmtId="0" fontId="33" fillId="20" borderId="77" applyNumberFormat="0" applyAlignment="0" applyProtection="0"/>
    <xf numFmtId="0" fontId="15" fillId="23" borderId="76" applyNumberFormat="0" applyFont="0" applyAlignment="0" applyProtection="0"/>
    <xf numFmtId="0" fontId="27" fillId="7" borderId="75" applyNumberFormat="0" applyAlignment="0" applyProtection="0"/>
    <xf numFmtId="0" fontId="19" fillId="20" borderId="75" applyNumberFormat="0" applyAlignment="0" applyProtection="0"/>
    <xf numFmtId="0" fontId="33" fillId="20" borderId="77" applyNumberFormat="0" applyAlignment="0" applyProtection="0"/>
    <xf numFmtId="0" fontId="27" fillId="7" borderId="75" applyNumberFormat="0" applyAlignment="0" applyProtection="0"/>
    <xf numFmtId="0" fontId="33" fillId="20" borderId="77" applyNumberFormat="0" applyAlignment="0" applyProtection="0"/>
    <xf numFmtId="0" fontId="15" fillId="23" borderId="84" applyNumberFormat="0" applyFont="0" applyAlignment="0" applyProtection="0"/>
    <xf numFmtId="0" fontId="35" fillId="0" borderId="94" applyNumberFormat="0" applyFill="0" applyAlignment="0" applyProtection="0"/>
    <xf numFmtId="0" fontId="27" fillId="7" borderId="95" applyNumberFormat="0" applyAlignment="0" applyProtection="0"/>
    <xf numFmtId="0" fontId="35" fillId="0" borderId="94" applyNumberFormat="0" applyFill="0" applyAlignment="0" applyProtection="0"/>
    <xf numFmtId="0" fontId="35" fillId="0" borderId="98" applyNumberFormat="0" applyFill="0" applyAlignment="0" applyProtection="0"/>
    <xf numFmtId="0" fontId="15" fillId="23" borderId="96" applyNumberFormat="0" applyFont="0" applyAlignment="0" applyProtection="0"/>
    <xf numFmtId="0" fontId="33" fillId="20" borderId="97" applyNumberFormat="0" applyAlignment="0" applyProtection="0"/>
    <xf numFmtId="0" fontId="33" fillId="20" borderId="93" applyNumberFormat="0" applyAlignment="0" applyProtection="0"/>
    <xf numFmtId="0" fontId="27" fillId="7" borderId="83" applyNumberFormat="0" applyAlignment="0" applyProtection="0"/>
    <xf numFmtId="0" fontId="35" fillId="0" borderId="86" applyNumberFormat="0" applyFill="0" applyAlignment="0" applyProtection="0"/>
    <xf numFmtId="0" fontId="19" fillId="20" borderId="83" applyNumberFormat="0" applyAlignment="0" applyProtection="0"/>
    <xf numFmtId="0" fontId="27" fillId="7" borderId="83" applyNumberFormat="0" applyAlignment="0" applyProtection="0"/>
    <xf numFmtId="0" fontId="33" fillId="20" borderId="85" applyNumberFormat="0" applyAlignment="0" applyProtection="0"/>
    <xf numFmtId="0" fontId="15" fillId="23" borderId="84" applyNumberFormat="0" applyFont="0" applyAlignment="0" applyProtection="0"/>
    <xf numFmtId="0" fontId="19" fillId="20" borderId="83" applyNumberFormat="0" applyAlignment="0" applyProtection="0"/>
    <xf numFmtId="0" fontId="15" fillId="23" borderId="84" applyNumberFormat="0" applyFont="0" applyAlignment="0" applyProtection="0"/>
    <xf numFmtId="0" fontId="27" fillId="7" borderId="83" applyNumberFormat="0" applyAlignment="0" applyProtection="0"/>
    <xf numFmtId="0" fontId="15" fillId="23" borderId="84" applyNumberFormat="0" applyFont="0" applyAlignment="0" applyProtection="0"/>
    <xf numFmtId="0" fontId="35" fillId="0" borderId="86" applyNumberFormat="0" applyFill="0" applyAlignment="0" applyProtection="0"/>
    <xf numFmtId="0" fontId="19" fillId="20" borderId="83" applyNumberFormat="0" applyAlignment="0" applyProtection="0"/>
    <xf numFmtId="0" fontId="33" fillId="20" borderId="85" applyNumberFormat="0" applyAlignment="0" applyProtection="0"/>
    <xf numFmtId="0" fontId="15" fillId="23" borderId="84" applyNumberFormat="0" applyFont="0" applyAlignment="0" applyProtection="0"/>
    <xf numFmtId="0" fontId="33" fillId="20" borderId="85" applyNumberFormat="0" applyAlignment="0" applyProtection="0"/>
    <xf numFmtId="0" fontId="35" fillId="0" borderId="86" applyNumberFormat="0" applyFill="0" applyAlignment="0" applyProtection="0"/>
    <xf numFmtId="0" fontId="33" fillId="20" borderId="85" applyNumberFormat="0" applyAlignment="0" applyProtection="0"/>
    <xf numFmtId="0" fontId="15" fillId="23" borderId="84" applyNumberFormat="0" applyFont="0" applyAlignment="0" applyProtection="0"/>
    <xf numFmtId="0" fontId="27" fillId="7" borderId="83" applyNumberFormat="0" applyAlignment="0" applyProtection="0"/>
    <xf numFmtId="0" fontId="15" fillId="23" borderId="84" applyNumberFormat="0" applyFont="0" applyAlignment="0" applyProtection="0"/>
    <xf numFmtId="0" fontId="33" fillId="20" borderId="85" applyNumberFormat="0" applyAlignment="0" applyProtection="0"/>
    <xf numFmtId="0" fontId="35" fillId="0" borderId="86" applyNumberFormat="0" applyFill="0" applyAlignment="0" applyProtection="0"/>
    <xf numFmtId="0" fontId="27" fillId="7" borderId="83" applyNumberFormat="0" applyAlignment="0" applyProtection="0"/>
    <xf numFmtId="0" fontId="19" fillId="20" borderId="83" applyNumberFormat="0" applyAlignment="0" applyProtection="0"/>
    <xf numFmtId="0" fontId="19" fillId="20" borderId="83" applyNumberFormat="0" applyAlignment="0" applyProtection="0"/>
    <xf numFmtId="0" fontId="33" fillId="20" borderId="85" applyNumberFormat="0" applyAlignment="0" applyProtection="0"/>
    <xf numFmtId="0" fontId="27" fillId="7" borderId="83" applyNumberFormat="0" applyAlignment="0" applyProtection="0"/>
    <xf numFmtId="0" fontId="27" fillId="7" borderId="83" applyNumberFormat="0" applyAlignment="0" applyProtection="0"/>
    <xf numFmtId="0" fontId="15" fillId="23" borderId="96" applyNumberFormat="0" applyFont="0" applyAlignment="0" applyProtection="0"/>
    <xf numFmtId="0" fontId="19" fillId="20" borderId="83" applyNumberFormat="0" applyAlignment="0" applyProtection="0"/>
    <xf numFmtId="0" fontId="35" fillId="0" borderId="86" applyNumberFormat="0" applyFill="0" applyAlignment="0" applyProtection="0"/>
    <xf numFmtId="0" fontId="15" fillId="23" borderId="84" applyNumberFormat="0" applyFont="0" applyAlignment="0" applyProtection="0"/>
    <xf numFmtId="0" fontId="19" fillId="20" borderId="83" applyNumberFormat="0" applyAlignment="0" applyProtection="0"/>
    <xf numFmtId="0" fontId="8" fillId="0" borderId="0"/>
    <xf numFmtId="0" fontId="15" fillId="23" borderId="96" applyNumberFormat="0" applyFont="0" applyAlignment="0" applyProtection="0"/>
    <xf numFmtId="0" fontId="8" fillId="0" borderId="0"/>
    <xf numFmtId="9" fontId="8" fillId="0" borderId="0" applyFont="0" applyFill="0" applyBorder="0" applyAlignment="0" applyProtection="0"/>
    <xf numFmtId="0" fontId="19" fillId="20" borderId="79" applyNumberFormat="0" applyAlignment="0" applyProtection="0"/>
    <xf numFmtId="0" fontId="27" fillId="7" borderId="79" applyNumberFormat="0" applyAlignment="0" applyProtection="0"/>
    <xf numFmtId="0" fontId="15" fillId="23" borderId="80" applyNumberFormat="0" applyFont="0" applyAlignment="0" applyProtection="0"/>
    <xf numFmtId="0" fontId="33" fillId="20" borderId="81" applyNumberFormat="0" applyAlignment="0" applyProtection="0"/>
    <xf numFmtId="0" fontId="35" fillId="0" borderId="82" applyNumberFormat="0" applyFill="0" applyAlignment="0" applyProtection="0"/>
    <xf numFmtId="0" fontId="8" fillId="0" borderId="0"/>
    <xf numFmtId="0" fontId="33" fillId="20" borderId="81" applyNumberFormat="0" applyAlignment="0" applyProtection="0"/>
    <xf numFmtId="0" fontId="19" fillId="20" borderId="79" applyNumberFormat="0" applyAlignment="0" applyProtection="0"/>
    <xf numFmtId="0" fontId="27" fillId="7" borderId="79" applyNumberFormat="0" applyAlignment="0" applyProtection="0"/>
    <xf numFmtId="0" fontId="35" fillId="0" borderId="82" applyNumberFormat="0" applyFill="0" applyAlignment="0" applyProtection="0"/>
    <xf numFmtId="0" fontId="19" fillId="20" borderId="79" applyNumberFormat="0" applyAlignment="0" applyProtection="0"/>
    <xf numFmtId="0" fontId="27" fillId="7" borderId="79" applyNumberFormat="0" applyAlignment="0" applyProtection="0"/>
    <xf numFmtId="0" fontId="33" fillId="20" borderId="81" applyNumberFormat="0" applyAlignment="0" applyProtection="0"/>
    <xf numFmtId="0" fontId="15" fillId="23" borderId="80" applyNumberFormat="0" applyFont="0" applyAlignment="0" applyProtection="0"/>
    <xf numFmtId="0" fontId="19" fillId="20" borderId="79" applyNumberFormat="0" applyAlignment="0" applyProtection="0"/>
    <xf numFmtId="0" fontId="15" fillId="23" borderId="80" applyNumberFormat="0" applyFont="0" applyAlignment="0" applyProtection="0"/>
    <xf numFmtId="0" fontId="27" fillId="7" borderId="79" applyNumberFormat="0" applyAlignment="0" applyProtection="0"/>
    <xf numFmtId="0" fontId="15" fillId="23" borderId="80" applyNumberFormat="0" applyFont="0" applyAlignment="0" applyProtection="0"/>
    <xf numFmtId="0" fontId="15" fillId="23" borderId="80" applyNumberFormat="0" applyFont="0" applyAlignment="0" applyProtection="0"/>
    <xf numFmtId="0" fontId="33" fillId="20" borderId="81" applyNumberFormat="0" applyAlignment="0" applyProtection="0"/>
    <xf numFmtId="0" fontId="35" fillId="0" borderId="82" applyNumberFormat="0" applyFill="0" applyAlignment="0" applyProtection="0"/>
    <xf numFmtId="0" fontId="27" fillId="7" borderId="79" applyNumberFormat="0" applyAlignment="0" applyProtection="0"/>
    <xf numFmtId="0" fontId="35" fillId="0" borderId="82"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79" applyNumberFormat="0" applyAlignment="0" applyProtection="0"/>
    <xf numFmtId="0" fontId="27" fillId="7" borderId="79" applyNumberFormat="0" applyAlignment="0" applyProtection="0"/>
    <xf numFmtId="0" fontId="35" fillId="0" borderId="82" applyNumberFormat="0" applyFill="0" applyAlignment="0" applyProtection="0"/>
    <xf numFmtId="0" fontId="35" fillId="0" borderId="82" applyNumberFormat="0" applyFill="0" applyAlignment="0" applyProtection="0"/>
    <xf numFmtId="0" fontId="19" fillId="20" borderId="79" applyNumberFormat="0" applyAlignment="0" applyProtection="0"/>
    <xf numFmtId="0" fontId="33" fillId="20" borderId="81" applyNumberFormat="0" applyAlignment="0" applyProtection="0"/>
    <xf numFmtId="0" fontId="15" fillId="23" borderId="80" applyNumberFormat="0" applyFont="0" applyAlignment="0" applyProtection="0"/>
    <xf numFmtId="0" fontId="33" fillId="20" borderId="81" applyNumberFormat="0" applyAlignment="0" applyProtection="0"/>
    <xf numFmtId="0" fontId="35" fillId="0" borderId="82" applyNumberFormat="0" applyFill="0" applyAlignment="0" applyProtection="0"/>
    <xf numFmtId="0" fontId="35" fillId="0" borderId="82" applyNumberFormat="0" applyFill="0" applyAlignment="0" applyProtection="0"/>
    <xf numFmtId="0" fontId="33" fillId="20" borderId="81" applyNumberFormat="0" applyAlignment="0" applyProtection="0"/>
    <xf numFmtId="0" fontId="15" fillId="23" borderId="80" applyNumberFormat="0" applyFont="0" applyAlignment="0" applyProtection="0"/>
    <xf numFmtId="0" fontId="27" fillId="7" borderId="79" applyNumberFormat="0" applyAlignment="0" applyProtection="0"/>
    <xf numFmtId="0" fontId="15" fillId="23" borderId="80" applyNumberFormat="0" applyFont="0" applyAlignment="0" applyProtection="0"/>
    <xf numFmtId="0" fontId="33" fillId="20" borderId="81" applyNumberFormat="0" applyAlignment="0" applyProtection="0"/>
    <xf numFmtId="0" fontId="35" fillId="0" borderId="82" applyNumberFormat="0" applyFill="0" applyAlignment="0" applyProtection="0"/>
    <xf numFmtId="0" fontId="27" fillId="7" borderId="79" applyNumberFormat="0" applyAlignment="0" applyProtection="0"/>
    <xf numFmtId="0" fontId="19" fillId="20" borderId="79" applyNumberFormat="0" applyAlignment="0" applyProtection="0"/>
    <xf numFmtId="0" fontId="19" fillId="20" borderId="79" applyNumberFormat="0" applyAlignment="0" applyProtection="0"/>
    <xf numFmtId="0" fontId="15" fillId="23" borderId="80" applyNumberFormat="0" applyFont="0" applyAlignment="0" applyProtection="0"/>
    <xf numFmtId="0" fontId="8" fillId="0" borderId="0"/>
    <xf numFmtId="0" fontId="8" fillId="0" borderId="0"/>
    <xf numFmtId="9" fontId="8" fillId="0" borderId="0" applyFont="0" applyFill="0" applyBorder="0" applyAlignment="0" applyProtection="0"/>
    <xf numFmtId="0" fontId="15" fillId="23" borderId="80" applyNumberFormat="0" applyFont="0" applyAlignment="0" applyProtection="0"/>
    <xf numFmtId="0" fontId="19" fillId="20" borderId="79" applyNumberFormat="0" applyAlignment="0" applyProtection="0"/>
    <xf numFmtId="0" fontId="19" fillId="20" borderId="79" applyNumberFormat="0" applyAlignment="0" applyProtection="0"/>
    <xf numFmtId="0" fontId="27" fillId="7" borderId="79" applyNumberFormat="0" applyAlignment="0" applyProtection="0"/>
    <xf numFmtId="0" fontId="33" fillId="20" borderId="81" applyNumberFormat="0" applyAlignment="0" applyProtection="0"/>
    <xf numFmtId="0" fontId="27" fillId="7" borderId="79" applyNumberFormat="0" applyAlignment="0" applyProtection="0"/>
    <xf numFmtId="0" fontId="35" fillId="0" borderId="82" applyNumberFormat="0" applyFill="0" applyAlignment="0" applyProtection="0"/>
    <xf numFmtId="0" fontId="33" fillId="20" borderId="81" applyNumberFormat="0" applyAlignment="0" applyProtection="0"/>
    <xf numFmtId="0" fontId="19" fillId="20" borderId="91" applyNumberFormat="0" applyAlignment="0" applyProtection="0"/>
    <xf numFmtId="0" fontId="27" fillId="7" borderId="95" applyNumberFormat="0" applyAlignment="0" applyProtection="0"/>
    <xf numFmtId="0" fontId="15" fillId="23" borderId="84" applyNumberFormat="0" applyFont="0" applyAlignment="0" applyProtection="0"/>
    <xf numFmtId="0" fontId="15" fillId="23" borderId="92" applyNumberFormat="0" applyFont="0" applyAlignment="0" applyProtection="0"/>
    <xf numFmtId="0" fontId="19" fillId="20" borderId="95" applyNumberFormat="0" applyAlignment="0" applyProtection="0"/>
    <xf numFmtId="0" fontId="33" fillId="20" borderId="93" applyNumberFormat="0" applyAlignment="0" applyProtection="0"/>
    <xf numFmtId="0" fontId="15" fillId="0" borderId="0"/>
    <xf numFmtId="0" fontId="15" fillId="23" borderId="96" applyNumberFormat="0" applyFont="0" applyAlignment="0" applyProtection="0"/>
    <xf numFmtId="0" fontId="27" fillId="7" borderId="95" applyNumberFormat="0" applyAlignment="0" applyProtection="0"/>
    <xf numFmtId="0" fontId="27" fillId="7" borderId="83" applyNumberFormat="0" applyAlignment="0" applyProtection="0"/>
    <xf numFmtId="0" fontId="33" fillId="20" borderId="85" applyNumberFormat="0" applyAlignment="0" applyProtection="0"/>
    <xf numFmtId="0" fontId="15" fillId="23" borderId="96" applyNumberFormat="0" applyFont="0" applyAlignment="0" applyProtection="0"/>
    <xf numFmtId="0" fontId="27" fillId="7" borderId="91" applyNumberFormat="0" applyAlignment="0" applyProtection="0"/>
    <xf numFmtId="0" fontId="35" fillId="0" borderId="94" applyNumberFormat="0" applyFill="0" applyAlignment="0" applyProtection="0"/>
    <xf numFmtId="0" fontId="19" fillId="20" borderId="95" applyNumberFormat="0" applyAlignment="0" applyProtection="0"/>
    <xf numFmtId="0" fontId="35" fillId="0" borderId="86" applyNumberFormat="0" applyFill="0" applyAlignment="0" applyProtection="0"/>
    <xf numFmtId="0" fontId="15" fillId="23" borderId="88" applyNumberFormat="0" applyFont="0" applyAlignment="0" applyProtection="0"/>
    <xf numFmtId="0" fontId="19" fillId="20" borderId="91" applyNumberFormat="0" applyAlignment="0" applyProtection="0"/>
    <xf numFmtId="0" fontId="19" fillId="20" borderId="95" applyNumberFormat="0" applyAlignment="0" applyProtection="0"/>
    <xf numFmtId="0" fontId="15" fillId="23" borderId="96" applyNumberFormat="0" applyFont="0" applyAlignment="0" applyProtection="0"/>
    <xf numFmtId="0" fontId="27" fillId="7" borderId="91" applyNumberFormat="0" applyAlignment="0" applyProtection="0"/>
    <xf numFmtId="0" fontId="19" fillId="20" borderId="83"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33" fillId="20" borderId="85" applyNumberFormat="0" applyAlignment="0" applyProtection="0"/>
    <xf numFmtId="0" fontId="19" fillId="20" borderId="87" applyNumberFormat="0" applyAlignment="0" applyProtection="0"/>
    <xf numFmtId="0" fontId="33" fillId="20" borderId="97" applyNumberFormat="0" applyAlignment="0" applyProtection="0"/>
    <xf numFmtId="0" fontId="15" fillId="23" borderId="84" applyNumberFormat="0" applyFont="0" applyAlignment="0" applyProtection="0"/>
    <xf numFmtId="0" fontId="33" fillId="20" borderId="89" applyNumberFormat="0" applyAlignment="0" applyProtection="0"/>
    <xf numFmtId="0" fontId="27" fillId="7" borderId="87" applyNumberFormat="0" applyAlignment="0" applyProtection="0"/>
    <xf numFmtId="0" fontId="35" fillId="0" borderId="86" applyNumberFormat="0" applyFill="0" applyAlignment="0" applyProtection="0"/>
    <xf numFmtId="0" fontId="33" fillId="20" borderId="93" applyNumberFormat="0" applyAlignment="0" applyProtection="0"/>
    <xf numFmtId="0" fontId="35" fillId="0" borderId="94" applyNumberFormat="0" applyFill="0" applyAlignment="0" applyProtection="0"/>
    <xf numFmtId="0" fontId="19" fillId="20" borderId="95" applyNumberFormat="0" applyAlignment="0" applyProtection="0"/>
    <xf numFmtId="0" fontId="35" fillId="0" borderId="90" applyNumberFormat="0" applyFill="0" applyAlignment="0" applyProtection="0"/>
    <xf numFmtId="0" fontId="19" fillId="20" borderId="95" applyNumberFormat="0" applyAlignment="0" applyProtection="0"/>
    <xf numFmtId="0" fontId="27" fillId="7" borderId="83" applyNumberFormat="0" applyAlignment="0" applyProtection="0"/>
    <xf numFmtId="0" fontId="19" fillId="20" borderId="83" applyNumberFormat="0" applyAlignment="0" applyProtection="0"/>
    <xf numFmtId="0" fontId="35" fillId="0" borderId="86" applyNumberFormat="0" applyFill="0" applyAlignment="0" applyProtection="0"/>
    <xf numFmtId="0" fontId="27" fillId="7" borderId="83" applyNumberFormat="0" applyAlignment="0" applyProtection="0"/>
    <xf numFmtId="0" fontId="15" fillId="23" borderId="96" applyNumberFormat="0" applyFont="0" applyAlignment="0" applyProtection="0"/>
    <xf numFmtId="0" fontId="15" fillId="23" borderId="92" applyNumberFormat="0" applyFont="0" applyAlignment="0" applyProtection="0"/>
    <xf numFmtId="0" fontId="19" fillId="20" borderId="91" applyNumberFormat="0" applyAlignment="0" applyProtection="0"/>
    <xf numFmtId="0" fontId="35" fillId="0" borderId="86" applyNumberFormat="0" applyFill="0" applyAlignment="0" applyProtection="0"/>
    <xf numFmtId="0" fontId="33" fillId="20" borderId="85" applyNumberFormat="0" applyAlignment="0" applyProtection="0"/>
    <xf numFmtId="0" fontId="19" fillId="20" borderId="83" applyNumberFormat="0" applyAlignment="0" applyProtection="0"/>
    <xf numFmtId="0" fontId="33" fillId="20" borderId="93" applyNumberFormat="0" applyAlignment="0" applyProtection="0"/>
    <xf numFmtId="0" fontId="35" fillId="0" borderId="94" applyNumberFormat="0" applyFill="0" applyAlignment="0" applyProtection="0"/>
    <xf numFmtId="0" fontId="35" fillId="0" borderId="86" applyNumberFormat="0" applyFill="0" applyAlignment="0" applyProtection="0"/>
    <xf numFmtId="0" fontId="33" fillId="20" borderId="85" applyNumberFormat="0" applyAlignment="0" applyProtection="0"/>
    <xf numFmtId="0" fontId="15" fillId="23" borderId="96" applyNumberFormat="0" applyFont="0" applyAlignment="0" applyProtection="0"/>
    <xf numFmtId="0" fontId="33" fillId="20" borderId="89" applyNumberFormat="0" applyAlignment="0" applyProtection="0"/>
    <xf numFmtId="0" fontId="19" fillId="20" borderId="87" applyNumberFormat="0" applyAlignment="0" applyProtection="0"/>
    <xf numFmtId="0" fontId="27" fillId="7" borderId="87" applyNumberFormat="0" applyAlignment="0" applyProtection="0"/>
    <xf numFmtId="0" fontId="35" fillId="0" borderId="90" applyNumberFormat="0" applyFill="0" applyAlignment="0" applyProtection="0"/>
    <xf numFmtId="0" fontId="19" fillId="20" borderId="87" applyNumberFormat="0" applyAlignment="0" applyProtection="0"/>
    <xf numFmtId="0" fontId="27" fillId="7" borderId="87" applyNumberFormat="0" applyAlignment="0" applyProtection="0"/>
    <xf numFmtId="0" fontId="33" fillId="20" borderId="89" applyNumberFormat="0" applyAlignment="0" applyProtection="0"/>
    <xf numFmtId="0" fontId="15" fillId="23" borderId="88" applyNumberFormat="0" applyFont="0" applyAlignment="0" applyProtection="0"/>
    <xf numFmtId="0" fontId="19" fillId="20" borderId="87" applyNumberFormat="0" applyAlignment="0" applyProtection="0"/>
    <xf numFmtId="0" fontId="15" fillId="23" borderId="88" applyNumberFormat="0" applyFont="0" applyAlignment="0" applyProtection="0"/>
    <xf numFmtId="0" fontId="27" fillId="7" borderId="87" applyNumberFormat="0" applyAlignment="0" applyProtection="0"/>
    <xf numFmtId="0" fontId="15" fillId="23" borderId="88" applyNumberFormat="0" applyFont="0" applyAlignment="0" applyProtection="0"/>
    <xf numFmtId="0" fontId="15" fillId="23" borderId="88" applyNumberFormat="0" applyFont="0" applyAlignment="0" applyProtection="0"/>
    <xf numFmtId="0" fontId="33" fillId="20" borderId="89" applyNumberFormat="0" applyAlignment="0" applyProtection="0"/>
    <xf numFmtId="0" fontId="35" fillId="0" borderId="90" applyNumberFormat="0" applyFill="0" applyAlignment="0" applyProtection="0"/>
    <xf numFmtId="0" fontId="27" fillId="7" borderId="87" applyNumberFormat="0" applyAlignment="0" applyProtection="0"/>
    <xf numFmtId="0" fontId="35" fillId="0" borderId="90" applyNumberFormat="0" applyFill="0" applyAlignment="0" applyProtection="0"/>
    <xf numFmtId="0" fontId="15" fillId="23" borderId="92" applyNumberFormat="0" applyFont="0" applyAlignment="0" applyProtection="0"/>
    <xf numFmtId="0" fontId="27" fillId="7" borderId="91" applyNumberFormat="0" applyAlignment="0" applyProtection="0"/>
    <xf numFmtId="0" fontId="19" fillId="20" borderId="87" applyNumberFormat="0" applyAlignment="0" applyProtection="0"/>
    <xf numFmtId="0" fontId="27" fillId="7" borderId="87" applyNumberFormat="0" applyAlignment="0" applyProtection="0"/>
    <xf numFmtId="0" fontId="35" fillId="0" borderId="90" applyNumberFormat="0" applyFill="0" applyAlignment="0" applyProtection="0"/>
    <xf numFmtId="0" fontId="35" fillId="0" borderId="90" applyNumberFormat="0" applyFill="0" applyAlignment="0" applyProtection="0"/>
    <xf numFmtId="0" fontId="19" fillId="20" borderId="87" applyNumberFormat="0" applyAlignment="0" applyProtection="0"/>
    <xf numFmtId="0" fontId="33" fillId="20" borderId="89" applyNumberFormat="0" applyAlignment="0" applyProtection="0"/>
    <xf numFmtId="0" fontId="15" fillId="23" borderId="88" applyNumberFormat="0" applyFont="0" applyAlignment="0" applyProtection="0"/>
    <xf numFmtId="0" fontId="33" fillId="20" borderId="89" applyNumberFormat="0" applyAlignment="0" applyProtection="0"/>
    <xf numFmtId="0" fontId="35" fillId="0" borderId="90" applyNumberFormat="0" applyFill="0" applyAlignment="0" applyProtection="0"/>
    <xf numFmtId="0" fontId="35" fillId="0" borderId="90" applyNumberFormat="0" applyFill="0" applyAlignment="0" applyProtection="0"/>
    <xf numFmtId="0" fontId="33" fillId="20" borderId="89" applyNumberFormat="0" applyAlignment="0" applyProtection="0"/>
    <xf numFmtId="0" fontId="15" fillId="23" borderId="88" applyNumberFormat="0" applyFont="0" applyAlignment="0" applyProtection="0"/>
    <xf numFmtId="0" fontId="27" fillId="7" borderId="87" applyNumberFormat="0" applyAlignment="0" applyProtection="0"/>
    <xf numFmtId="0" fontId="15" fillId="23" borderId="88" applyNumberFormat="0" applyFont="0" applyAlignment="0" applyProtection="0"/>
    <xf numFmtId="0" fontId="33" fillId="20" borderId="89" applyNumberFormat="0" applyAlignment="0" applyProtection="0"/>
    <xf numFmtId="0" fontId="35" fillId="0" borderId="90" applyNumberFormat="0" applyFill="0" applyAlignment="0" applyProtection="0"/>
    <xf numFmtId="0" fontId="27" fillId="7" borderId="87" applyNumberFormat="0" applyAlignment="0" applyProtection="0"/>
    <xf numFmtId="0" fontId="19" fillId="20" borderId="87" applyNumberFormat="0" applyAlignment="0" applyProtection="0"/>
    <xf numFmtId="0" fontId="19" fillId="20" borderId="87" applyNumberFormat="0" applyAlignment="0" applyProtection="0"/>
    <xf numFmtId="0" fontId="15" fillId="23" borderId="88" applyNumberFormat="0" applyFont="0" applyAlignment="0" applyProtection="0"/>
    <xf numFmtId="0" fontId="27" fillId="7" borderId="91" applyNumberFormat="0" applyAlignment="0" applyProtection="0"/>
    <xf numFmtId="0" fontId="19" fillId="20" borderId="91" applyNumberFormat="0" applyAlignment="0" applyProtection="0"/>
    <xf numFmtId="0" fontId="15" fillId="23" borderId="88" applyNumberFormat="0" applyFont="0" applyAlignment="0" applyProtection="0"/>
    <xf numFmtId="0" fontId="19" fillId="20" borderId="87" applyNumberFormat="0" applyAlignment="0" applyProtection="0"/>
    <xf numFmtId="0" fontId="19" fillId="20" borderId="87" applyNumberFormat="0" applyAlignment="0" applyProtection="0"/>
    <xf numFmtId="0" fontId="27" fillId="7" borderId="87" applyNumberFormat="0" applyAlignment="0" applyProtection="0"/>
    <xf numFmtId="0" fontId="33" fillId="20" borderId="89" applyNumberFormat="0" applyAlignment="0" applyProtection="0"/>
    <xf numFmtId="0" fontId="27" fillId="7" borderId="87" applyNumberFormat="0" applyAlignment="0" applyProtection="0"/>
    <xf numFmtId="0" fontId="35" fillId="0" borderId="90" applyNumberFormat="0" applyFill="0" applyAlignment="0" applyProtection="0"/>
    <xf numFmtId="0" fontId="33" fillId="20" borderId="89" applyNumberFormat="0" applyAlignment="0" applyProtection="0"/>
    <xf numFmtId="0" fontId="27" fillId="7" borderId="95" applyNumberFormat="0" applyAlignment="0" applyProtection="0"/>
    <xf numFmtId="0" fontId="33" fillId="20" borderId="93" applyNumberFormat="0" applyAlignment="0" applyProtection="0"/>
    <xf numFmtId="0" fontId="35" fillId="0" borderId="98" applyNumberFormat="0" applyFill="0" applyAlignment="0" applyProtection="0"/>
    <xf numFmtId="0" fontId="19" fillId="20" borderId="91" applyNumberFormat="0" applyAlignment="0" applyProtection="0"/>
    <xf numFmtId="0" fontId="33" fillId="20" borderId="93" applyNumberFormat="0" applyAlignment="0" applyProtection="0"/>
    <xf numFmtId="0" fontId="35" fillId="0" borderId="94" applyNumberFormat="0" applyFill="0" applyAlignment="0" applyProtection="0"/>
    <xf numFmtId="0" fontId="33" fillId="20" borderId="93" applyNumberFormat="0" applyAlignment="0" applyProtection="0"/>
    <xf numFmtId="0" fontId="15" fillId="23" borderId="92" applyNumberFormat="0" applyFont="0" applyAlignment="0" applyProtection="0"/>
    <xf numFmtId="0" fontId="33" fillId="20" borderId="97" applyNumberFormat="0" applyAlignment="0" applyProtection="0"/>
    <xf numFmtId="0" fontId="27" fillId="7" borderId="91" applyNumberFormat="0" applyAlignment="0" applyProtection="0"/>
    <xf numFmtId="0" fontId="19" fillId="20" borderId="91" applyNumberFormat="0" applyAlignment="0" applyProtection="0"/>
    <xf numFmtId="0" fontId="15" fillId="23" borderId="92" applyNumberFormat="0" applyFont="0" applyAlignment="0" applyProtection="0"/>
    <xf numFmtId="0" fontId="19" fillId="20" borderId="95" applyNumberFormat="0" applyAlignment="0" applyProtection="0"/>
    <xf numFmtId="0" fontId="15" fillId="23" borderId="92" applyNumberFormat="0" applyFont="0" applyAlignment="0" applyProtection="0"/>
    <xf numFmtId="0" fontId="33" fillId="20" borderId="97" applyNumberFormat="0" applyAlignment="0" applyProtection="0"/>
    <xf numFmtId="0" fontId="27" fillId="7" borderId="91" applyNumberFormat="0" applyAlignment="0" applyProtection="0"/>
    <xf numFmtId="0" fontId="27" fillId="7" borderId="95" applyNumberFormat="0" applyAlignment="0" applyProtection="0"/>
    <xf numFmtId="0" fontId="35" fillId="0" borderId="98" applyNumberFormat="0" applyFill="0" applyAlignment="0" applyProtection="0"/>
    <xf numFmtId="0" fontId="27" fillId="7" borderId="91" applyNumberFormat="0" applyAlignment="0" applyProtection="0"/>
    <xf numFmtId="0" fontId="19" fillId="20" borderId="91" applyNumberFormat="0" applyAlignment="0" applyProtection="0"/>
    <xf numFmtId="0" fontId="35" fillId="0" borderId="98" applyNumberFormat="0" applyFill="0" applyAlignment="0" applyProtection="0"/>
    <xf numFmtId="0" fontId="35" fillId="0" borderId="94" applyNumberFormat="0" applyFill="0" applyAlignment="0" applyProtection="0"/>
    <xf numFmtId="0" fontId="19" fillId="20" borderId="91" applyNumberFormat="0" applyAlignment="0" applyProtection="0"/>
    <xf numFmtId="0" fontId="33" fillId="20" borderId="93" applyNumberFormat="0" applyAlignment="0" applyProtection="0"/>
    <xf numFmtId="0" fontId="27" fillId="7" borderId="91" applyNumberFormat="0" applyAlignment="0" applyProtection="0"/>
    <xf numFmtId="0" fontId="33" fillId="20" borderId="93" applyNumberFormat="0" applyAlignment="0" applyProtection="0"/>
    <xf numFmtId="0" fontId="15" fillId="23" borderId="92" applyNumberFormat="0" applyFont="0" applyAlignment="0" applyProtection="0"/>
    <xf numFmtId="0" fontId="15" fillId="23" borderId="92" applyNumberFormat="0" applyFont="0" applyAlignment="0" applyProtection="0"/>
    <xf numFmtId="0" fontId="27" fillId="7" borderId="91" applyNumberFormat="0" applyAlignment="0" applyProtection="0"/>
    <xf numFmtId="0" fontId="27" fillId="7" borderId="91" applyNumberFormat="0" applyAlignment="0" applyProtection="0"/>
    <xf numFmtId="0" fontId="35" fillId="0" borderId="94" applyNumberFormat="0" applyFill="0" applyAlignment="0" applyProtection="0"/>
    <xf numFmtId="0" fontId="33" fillId="20" borderId="97" applyNumberFormat="0" applyAlignment="0" applyProtection="0"/>
    <xf numFmtId="0" fontId="33" fillId="20" borderId="97" applyNumberFormat="0" applyAlignment="0" applyProtection="0"/>
    <xf numFmtId="0" fontId="15" fillId="23" borderId="92" applyNumberFormat="0" applyFont="0" applyAlignment="0" applyProtection="0"/>
    <xf numFmtId="0" fontId="19" fillId="20" borderId="95" applyNumberFormat="0" applyAlignment="0" applyProtection="0"/>
    <xf numFmtId="0" fontId="27" fillId="7" borderId="95" applyNumberFormat="0" applyAlignment="0" applyProtection="0"/>
    <xf numFmtId="0" fontId="35" fillId="0" borderId="94" applyNumberFormat="0" applyFill="0" applyAlignment="0" applyProtection="0"/>
    <xf numFmtId="0" fontId="19" fillId="20" borderId="95" applyNumberFormat="0" applyAlignment="0" applyProtection="0"/>
    <xf numFmtId="0" fontId="35" fillId="0" borderId="98" applyNumberFormat="0" applyFill="0" applyAlignment="0" applyProtection="0"/>
    <xf numFmtId="0" fontId="35" fillId="0" borderId="94" applyNumberFormat="0" applyFill="0" applyAlignment="0" applyProtection="0"/>
    <xf numFmtId="0" fontId="15" fillId="23" borderId="92" applyNumberFormat="0" applyFont="0" applyAlignment="0" applyProtection="0"/>
    <xf numFmtId="0" fontId="19" fillId="20" borderId="91" applyNumberFormat="0" applyAlignment="0" applyProtection="0"/>
    <xf numFmtId="0" fontId="33" fillId="20" borderId="97" applyNumberFormat="0" applyAlignment="0" applyProtection="0"/>
    <xf numFmtId="0" fontId="19" fillId="20" borderId="91" applyNumberFormat="0" applyAlignment="0" applyProtection="0"/>
    <xf numFmtId="0" fontId="33" fillId="20" borderId="93" applyNumberFormat="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33" fillId="20" borderId="97" applyNumberFormat="0" applyAlignment="0" applyProtection="0"/>
    <xf numFmtId="0" fontId="8" fillId="0" borderId="0"/>
    <xf numFmtId="0" fontId="33" fillId="20" borderId="97"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19" fillId="20" borderId="95"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19" fillId="20"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8" fillId="0" borderId="0"/>
    <xf numFmtId="0" fontId="27" fillId="7" borderId="95" applyNumberFormat="0" applyAlignment="0" applyProtection="0"/>
    <xf numFmtId="0" fontId="8" fillId="0" borderId="0"/>
    <xf numFmtId="9" fontId="8" fillId="0" borderId="0" applyFont="0" applyFill="0" applyBorder="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9" fillId="20" borderId="95" applyNumberFormat="0" applyAlignment="0" applyProtection="0"/>
    <xf numFmtId="0" fontId="19" fillId="20" borderId="95" applyNumberFormat="0" applyAlignment="0" applyProtection="0"/>
    <xf numFmtId="0" fontId="19" fillId="20"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5" fillId="23" borderId="96" applyNumberFormat="0" applyFon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35" fillId="0" borderId="98" applyNumberFormat="0" applyFill="0" applyAlignment="0" applyProtection="0"/>
    <xf numFmtId="0" fontId="27" fillId="7" borderId="95" applyNumberFormat="0" applyAlignment="0" applyProtection="0"/>
    <xf numFmtId="0" fontId="27" fillId="7" borderId="95"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9" fillId="20"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8" fillId="0" borderId="0"/>
    <xf numFmtId="0" fontId="33" fillId="20" borderId="97"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19" fillId="20"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15" fillId="23" borderId="96" applyNumberFormat="0" applyFont="0" applyAlignment="0" applyProtection="0"/>
    <xf numFmtId="0" fontId="35" fillId="0" borderId="98" applyNumberFormat="0" applyFill="0" applyAlignment="0" applyProtection="0"/>
    <xf numFmtId="0" fontId="27" fillId="7" borderId="95" applyNumberFormat="0" applyAlignment="0" applyProtection="0"/>
    <xf numFmtId="0" fontId="27" fillId="7" borderId="95" applyNumberForma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27" fillId="7" borderId="95" applyNumberFormat="0" applyAlignment="0" applyProtection="0"/>
    <xf numFmtId="0" fontId="27" fillId="7"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19" fillId="20"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15" fillId="23" borderId="96" applyNumberFormat="0" applyFont="0" applyAlignment="0" applyProtection="0"/>
    <xf numFmtId="0" fontId="35" fillId="0" borderId="98" applyNumberFormat="0" applyFill="0" applyAlignment="0" applyProtection="0"/>
    <xf numFmtId="0" fontId="27" fillId="7" borderId="95" applyNumberFormat="0" applyAlignment="0" applyProtection="0"/>
    <xf numFmtId="0" fontId="27" fillId="7" borderId="95" applyNumberForma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9" fillId="20" borderId="95" applyNumberForma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27" fillId="7" borderId="95" applyNumberFormat="0" applyAlignment="0" applyProtection="0"/>
    <xf numFmtId="0" fontId="27" fillId="7" borderId="95" applyNumberFormat="0" applyAlignment="0" applyProtection="0"/>
    <xf numFmtId="0" fontId="19" fillId="20"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3" fillId="20" borderId="97"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19" fillId="20"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5" fillId="23" borderId="96" applyNumberFormat="0" applyFont="0" applyAlignment="0" applyProtection="0"/>
    <xf numFmtId="0" fontId="19" fillId="20" borderId="95" applyNumberFormat="0" applyAlignment="0" applyProtection="0"/>
    <xf numFmtId="0" fontId="27" fillId="7" borderId="95" applyNumberFormat="0" applyAlignment="0" applyProtection="0"/>
    <xf numFmtId="0" fontId="19" fillId="20" borderId="95" applyNumberFormat="0" applyAlignment="0" applyProtection="0"/>
    <xf numFmtId="0" fontId="33" fillId="20" borderId="97" applyNumberFormat="0" applyAlignment="0" applyProtection="0"/>
    <xf numFmtId="0" fontId="19" fillId="20"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35" fillId="0" borderId="98" applyNumberFormat="0" applyFill="0" applyAlignment="0" applyProtection="0"/>
    <xf numFmtId="0" fontId="27" fillId="7" borderId="95" applyNumberFormat="0" applyAlignment="0" applyProtection="0"/>
    <xf numFmtId="0" fontId="15" fillId="23" borderId="96" applyNumberFormat="0" applyFont="0" applyAlignment="0" applyProtection="0"/>
    <xf numFmtId="0" fontId="19" fillId="20"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19" fillId="20" borderId="95" applyNumberForma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33" fillId="20" borderId="97"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27" fillId="7" borderId="95" applyNumberFormat="0" applyAlignment="0" applyProtection="0"/>
    <xf numFmtId="0" fontId="19" fillId="20"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5" fillId="23" borderId="96" applyNumberFormat="0" applyFont="0" applyAlignment="0" applyProtection="0"/>
    <xf numFmtId="0" fontId="33" fillId="20" borderId="97" applyNumberFormat="0" applyAlignment="0" applyProtection="0"/>
    <xf numFmtId="0" fontId="35" fillId="0" borderId="98" applyNumberFormat="0" applyFill="0" applyAlignment="0" applyProtection="0"/>
    <xf numFmtId="0" fontId="27" fillId="7" borderId="95" applyNumberFormat="0" applyAlignment="0" applyProtection="0"/>
    <xf numFmtId="0" fontId="19" fillId="20"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27" fillId="7"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27" fillId="7" borderId="95" applyNumberFormat="0" applyAlignment="0" applyProtection="0"/>
    <xf numFmtId="0" fontId="33" fillId="20" borderId="97" applyNumberFormat="0" applyAlignment="0" applyProtection="0"/>
    <xf numFmtId="0" fontId="27" fillId="7" borderId="95" applyNumberFormat="0" applyAlignment="0" applyProtection="0"/>
    <xf numFmtId="0" fontId="35" fillId="0" borderId="98" applyNumberFormat="0" applyFill="0" applyAlignment="0" applyProtection="0"/>
    <xf numFmtId="0" fontId="33" fillId="20" borderId="97" applyNumberFormat="0" applyAlignment="0" applyProtection="0"/>
    <xf numFmtId="0" fontId="33" fillId="20" borderId="97" applyNumberFormat="0" applyAlignment="0" applyProtection="0"/>
    <xf numFmtId="0" fontId="19" fillId="20" borderId="95" applyNumberFormat="0" applyAlignment="0" applyProtection="0"/>
    <xf numFmtId="0" fontId="33" fillId="20" borderId="97" applyNumberFormat="0" applyAlignment="0" applyProtection="0"/>
    <xf numFmtId="0" fontId="35" fillId="0" borderId="98" applyNumberFormat="0" applyFill="0" applyAlignment="0" applyProtection="0"/>
    <xf numFmtId="0" fontId="33" fillId="20" borderId="97" applyNumberFormat="0" applyAlignment="0" applyProtection="0"/>
    <xf numFmtId="0" fontId="15" fillId="23" borderId="96" applyNumberFormat="0" applyFont="0" applyAlignment="0" applyProtection="0"/>
    <xf numFmtId="0" fontId="27" fillId="7" borderId="95" applyNumberFormat="0" applyAlignment="0" applyProtection="0"/>
    <xf numFmtId="0" fontId="19" fillId="20" borderId="95"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27" fillId="7" borderId="95" applyNumberFormat="0" applyAlignment="0" applyProtection="0"/>
    <xf numFmtId="0" fontId="27" fillId="7" borderId="95" applyNumberFormat="0" applyAlignment="0" applyProtection="0"/>
    <xf numFmtId="0" fontId="19" fillId="20" borderId="95" applyNumberFormat="0" applyAlignment="0" applyProtection="0"/>
    <xf numFmtId="0" fontId="35" fillId="0" borderId="98" applyNumberFormat="0" applyFill="0" applyAlignment="0" applyProtection="0"/>
    <xf numFmtId="0" fontId="19" fillId="20" borderId="95" applyNumberFormat="0" applyAlignment="0" applyProtection="0"/>
    <xf numFmtId="0" fontId="33" fillId="20" borderId="97" applyNumberFormat="0" applyAlignment="0" applyProtection="0"/>
    <xf numFmtId="0" fontId="27" fillId="7" borderId="95" applyNumberFormat="0" applyAlignment="0" applyProtection="0"/>
    <xf numFmtId="0" fontId="33" fillId="20" borderId="97" applyNumberFormat="0" applyAlignment="0" applyProtection="0"/>
    <xf numFmtId="0" fontId="15" fillId="23" borderId="96" applyNumberFormat="0" applyFont="0" applyAlignment="0" applyProtection="0"/>
    <xf numFmtId="0" fontId="15" fillId="23" borderId="96" applyNumberFormat="0" applyFont="0" applyAlignment="0" applyProtection="0"/>
    <xf numFmtId="0" fontId="27" fillId="7" borderId="95" applyNumberFormat="0" applyAlignment="0" applyProtection="0"/>
    <xf numFmtId="0" fontId="27" fillId="7" borderId="95" applyNumberFormat="0" applyAlignment="0" applyProtection="0"/>
    <xf numFmtId="0" fontId="35" fillId="0" borderId="98" applyNumberFormat="0" applyFill="0" applyAlignment="0" applyProtection="0"/>
    <xf numFmtId="0" fontId="15" fillId="23" borderId="96" applyNumberFormat="0" applyFont="0" applyAlignment="0" applyProtection="0"/>
    <xf numFmtId="0" fontId="35" fillId="0" borderId="98" applyNumberFormat="0" applyFill="0" applyAlignment="0" applyProtection="0"/>
    <xf numFmtId="0" fontId="35" fillId="0" borderId="98" applyNumberFormat="0" applyFill="0" applyAlignment="0" applyProtection="0"/>
    <xf numFmtId="0" fontId="15" fillId="23" borderId="96" applyNumberFormat="0" applyFont="0" applyAlignment="0" applyProtection="0"/>
    <xf numFmtId="0" fontId="19" fillId="20" borderId="95" applyNumberFormat="0" applyAlignment="0" applyProtection="0"/>
    <xf numFmtId="0" fontId="19" fillId="20" borderId="95" applyNumberFormat="0" applyAlignment="0" applyProtection="0"/>
    <xf numFmtId="0" fontId="33" fillId="20" borderId="97" applyNumberFormat="0" applyAlignment="0" applyProtection="0"/>
    <xf numFmtId="0" fontId="7" fillId="0" borderId="0"/>
    <xf numFmtId="0" fontId="7" fillId="0" borderId="0"/>
    <xf numFmtId="9" fontId="7" fillId="0" borderId="0" applyFont="0" applyFill="0" applyBorder="0" applyAlignment="0" applyProtection="0"/>
    <xf numFmtId="0" fontId="19" fillId="20" borderId="99" applyNumberFormat="0" applyAlignment="0" applyProtection="0"/>
    <xf numFmtId="0" fontId="27" fillId="7" borderId="99" applyNumberFormat="0" applyAlignment="0" applyProtection="0"/>
    <xf numFmtId="0" fontId="15" fillId="23" borderId="100" applyNumberFormat="0" applyFont="0" applyAlignment="0" applyProtection="0"/>
    <xf numFmtId="0" fontId="33" fillId="20" borderId="101" applyNumberFormat="0" applyAlignment="0" applyProtection="0"/>
    <xf numFmtId="0" fontId="35" fillId="0" borderId="102" applyNumberFormat="0" applyFill="0" applyAlignment="0" applyProtection="0"/>
    <xf numFmtId="0" fontId="7" fillId="0" borderId="0"/>
    <xf numFmtId="0" fontId="33" fillId="20" borderId="101" applyNumberFormat="0" applyAlignment="0" applyProtection="0"/>
    <xf numFmtId="0" fontId="19" fillId="20" borderId="99" applyNumberFormat="0" applyAlignment="0" applyProtection="0"/>
    <xf numFmtId="0" fontId="27" fillId="7" borderId="99" applyNumberFormat="0" applyAlignment="0" applyProtection="0"/>
    <xf numFmtId="0" fontId="35" fillId="0" borderId="102" applyNumberFormat="0" applyFill="0" applyAlignment="0" applyProtection="0"/>
    <xf numFmtId="0" fontId="19" fillId="20" borderId="99" applyNumberFormat="0" applyAlignment="0" applyProtection="0"/>
    <xf numFmtId="0" fontId="27" fillId="7" borderId="99" applyNumberFormat="0" applyAlignment="0" applyProtection="0"/>
    <xf numFmtId="0" fontId="33" fillId="20" borderId="101" applyNumberFormat="0" applyAlignment="0" applyProtection="0"/>
    <xf numFmtId="0" fontId="15" fillId="23" borderId="100" applyNumberFormat="0" applyFont="0" applyAlignment="0" applyProtection="0"/>
    <xf numFmtId="0" fontId="19" fillId="20" borderId="99" applyNumberFormat="0" applyAlignment="0" applyProtection="0"/>
    <xf numFmtId="0" fontId="15" fillId="23" borderId="100" applyNumberFormat="0" applyFont="0" applyAlignment="0" applyProtection="0"/>
    <xf numFmtId="0" fontId="27" fillId="7" borderId="99" applyNumberFormat="0" applyAlignment="0" applyProtection="0"/>
    <xf numFmtId="0" fontId="15" fillId="23" borderId="100" applyNumberFormat="0" applyFont="0" applyAlignment="0" applyProtection="0"/>
    <xf numFmtId="0" fontId="15" fillId="23" borderId="100" applyNumberFormat="0" applyFont="0" applyAlignment="0" applyProtection="0"/>
    <xf numFmtId="0" fontId="33" fillId="20" borderId="101" applyNumberFormat="0" applyAlignment="0" applyProtection="0"/>
    <xf numFmtId="0" fontId="35" fillId="0" borderId="102" applyNumberFormat="0" applyFill="0" applyAlignment="0" applyProtection="0"/>
    <xf numFmtId="0" fontId="27" fillId="7" borderId="99" applyNumberFormat="0" applyAlignment="0" applyProtection="0"/>
    <xf numFmtId="0" fontId="35" fillId="0" borderId="102" applyNumberFormat="0" applyFill="0" applyAlignment="0" applyProtection="0"/>
    <xf numFmtId="0" fontId="7" fillId="0" borderId="0"/>
    <xf numFmtId="0" fontId="7" fillId="0" borderId="0"/>
    <xf numFmtId="9" fontId="7" fillId="0" borderId="0" applyFont="0" applyFill="0" applyBorder="0" applyAlignment="0" applyProtection="0"/>
    <xf numFmtId="0" fontId="19" fillId="20" borderId="99" applyNumberFormat="0" applyAlignment="0" applyProtection="0"/>
    <xf numFmtId="0" fontId="27" fillId="7" borderId="99" applyNumberFormat="0" applyAlignment="0" applyProtection="0"/>
    <xf numFmtId="0" fontId="35" fillId="0" borderId="102" applyNumberFormat="0" applyFill="0" applyAlignment="0" applyProtection="0"/>
    <xf numFmtId="0" fontId="35" fillId="0" borderId="102" applyNumberFormat="0" applyFill="0" applyAlignment="0" applyProtection="0"/>
    <xf numFmtId="0" fontId="19" fillId="20" borderId="99" applyNumberFormat="0" applyAlignment="0" applyProtection="0"/>
    <xf numFmtId="0" fontId="33" fillId="20" borderId="101" applyNumberFormat="0" applyAlignment="0" applyProtection="0"/>
    <xf numFmtId="0" fontId="15" fillId="23" borderId="100" applyNumberFormat="0" applyFont="0" applyAlignment="0" applyProtection="0"/>
    <xf numFmtId="0" fontId="33" fillId="20" borderId="101" applyNumberFormat="0" applyAlignment="0" applyProtection="0"/>
    <xf numFmtId="0" fontId="35" fillId="0" borderId="102" applyNumberFormat="0" applyFill="0" applyAlignment="0" applyProtection="0"/>
    <xf numFmtId="0" fontId="35" fillId="0" borderId="102" applyNumberFormat="0" applyFill="0" applyAlignment="0" applyProtection="0"/>
    <xf numFmtId="0" fontId="33" fillId="20" borderId="101" applyNumberFormat="0" applyAlignment="0" applyProtection="0"/>
    <xf numFmtId="0" fontId="15" fillId="23" borderId="100" applyNumberFormat="0" applyFont="0" applyAlignment="0" applyProtection="0"/>
    <xf numFmtId="0" fontId="27" fillId="7" borderId="99" applyNumberFormat="0" applyAlignment="0" applyProtection="0"/>
    <xf numFmtId="0" fontId="15" fillId="23" borderId="100" applyNumberFormat="0" applyFont="0" applyAlignment="0" applyProtection="0"/>
    <xf numFmtId="0" fontId="33" fillId="20" borderId="101" applyNumberFormat="0" applyAlignment="0" applyProtection="0"/>
    <xf numFmtId="0" fontId="35" fillId="0" borderId="102" applyNumberFormat="0" applyFill="0" applyAlignment="0" applyProtection="0"/>
    <xf numFmtId="0" fontId="27" fillId="7" borderId="99" applyNumberFormat="0" applyAlignment="0" applyProtection="0"/>
    <xf numFmtId="0" fontId="19" fillId="20" borderId="99" applyNumberFormat="0" applyAlignment="0" applyProtection="0"/>
    <xf numFmtId="0" fontId="19" fillId="20" borderId="99" applyNumberFormat="0" applyAlignment="0" applyProtection="0"/>
    <xf numFmtId="0" fontId="15" fillId="23" borderId="100" applyNumberFormat="0" applyFont="0" applyAlignment="0" applyProtection="0"/>
    <xf numFmtId="0" fontId="7" fillId="0" borderId="0"/>
    <xf numFmtId="0" fontId="7" fillId="0" borderId="0"/>
    <xf numFmtId="9" fontId="7" fillId="0" borderId="0" applyFont="0" applyFill="0" applyBorder="0" applyAlignment="0" applyProtection="0"/>
    <xf numFmtId="0" fontId="15" fillId="23" borderId="100" applyNumberFormat="0" applyFont="0" applyAlignment="0" applyProtection="0"/>
    <xf numFmtId="0" fontId="19" fillId="20" borderId="99" applyNumberFormat="0" applyAlignment="0" applyProtection="0"/>
    <xf numFmtId="0" fontId="19" fillId="20" borderId="99" applyNumberFormat="0" applyAlignment="0" applyProtection="0"/>
    <xf numFmtId="0" fontId="27" fillId="7" borderId="99" applyNumberFormat="0" applyAlignment="0" applyProtection="0"/>
    <xf numFmtId="0" fontId="33" fillId="20" borderId="101" applyNumberFormat="0" applyAlignment="0" applyProtection="0"/>
    <xf numFmtId="0" fontId="27" fillId="7" borderId="99" applyNumberFormat="0" applyAlignment="0" applyProtection="0"/>
    <xf numFmtId="0" fontId="35" fillId="0" borderId="102" applyNumberFormat="0" applyFill="0" applyAlignment="0" applyProtection="0"/>
    <xf numFmtId="0" fontId="33" fillId="20" borderId="101" applyNumberFormat="0" applyAlignment="0" applyProtection="0"/>
    <xf numFmtId="0" fontId="6" fillId="0" borderId="0"/>
    <xf numFmtId="9" fontId="6" fillId="0" borderId="0" applyFont="0" applyFill="0" applyBorder="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5" fillId="0" borderId="0"/>
    <xf numFmtId="0" fontId="27" fillId="7" borderId="103" applyNumberFormat="0" applyAlignment="0" applyProtection="0"/>
    <xf numFmtId="0" fontId="5" fillId="0" borderId="0"/>
    <xf numFmtId="9" fontId="5" fillId="0" borderId="0" applyFont="0" applyFill="0" applyBorder="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5" fillId="23" borderId="104" applyNumberFormat="0" applyFont="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5" fillId="23" borderId="104" applyNumberFormat="0" applyFont="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33" fillId="20" borderId="105"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5" fillId="0" borderId="0"/>
    <xf numFmtId="0" fontId="15" fillId="23" borderId="104" applyNumberFormat="0" applyFont="0" applyAlignment="0" applyProtection="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33" fillId="20" borderId="105" applyNumberFormat="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35" fillId="0" borderId="106" applyNumberFormat="0" applyFill="0" applyAlignment="0" applyProtection="0"/>
    <xf numFmtId="0" fontId="19" fillId="20"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27" fillId="7"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33" fillId="20" borderId="105" applyNumberFormat="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5" fillId="0" borderId="0"/>
    <xf numFmtId="0" fontId="27" fillId="7" borderId="103" applyNumberFormat="0" applyAlignment="0" applyProtection="0"/>
    <xf numFmtId="0" fontId="5" fillId="0" borderId="0"/>
    <xf numFmtId="9" fontId="5" fillId="0" borderId="0" applyFont="0" applyFill="0" applyBorder="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5" fillId="23" borderId="104" applyNumberFormat="0" applyFont="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5" fillId="23" borderId="104" applyNumberFormat="0" applyFont="0" applyAlignment="0" applyProtection="0"/>
    <xf numFmtId="0" fontId="35" fillId="0" borderId="106" applyNumberFormat="0" applyFill="0" applyAlignment="0" applyProtection="0"/>
    <xf numFmtId="0" fontId="27" fillId="7" borderId="103" applyNumberFormat="0" applyAlignment="0" applyProtection="0"/>
    <xf numFmtId="0" fontId="27" fillId="7"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27" fillId="7" borderId="103" applyNumberFormat="0" applyAlignment="0" applyProtection="0"/>
    <xf numFmtId="0" fontId="19" fillId="20" borderId="103" applyNumberFormat="0" applyAlignment="0" applyProtection="0"/>
    <xf numFmtId="0" fontId="33" fillId="20" borderId="105" applyNumberFormat="0" applyAlignment="0" applyProtection="0"/>
    <xf numFmtId="0" fontId="19" fillId="20"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27" fillId="7" borderId="103" applyNumberFormat="0" applyAlignment="0" applyProtection="0"/>
    <xf numFmtId="0" fontId="15" fillId="23" borderId="104" applyNumberFormat="0" applyFont="0" applyAlignment="0" applyProtection="0"/>
    <xf numFmtId="0" fontId="19" fillId="20"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19" fillId="20"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33" fillId="20" borderId="105" applyNumberFormat="0" applyAlignment="0" applyProtection="0"/>
    <xf numFmtId="0" fontId="19" fillId="20" borderId="103" applyNumberFormat="0" applyAlignment="0" applyProtection="0"/>
    <xf numFmtId="0" fontId="33" fillId="20" borderId="105" applyNumberFormat="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27" fillId="7" borderId="103" applyNumberFormat="0" applyAlignment="0" applyProtection="0"/>
    <xf numFmtId="0" fontId="27" fillId="7" borderId="103" applyNumberFormat="0" applyAlignment="0" applyProtection="0"/>
    <xf numFmtId="0" fontId="19" fillId="20"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27" fillId="7"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5" fillId="23" borderId="104" applyNumberFormat="0" applyFont="0" applyAlignment="0" applyProtection="0"/>
    <xf numFmtId="0" fontId="35" fillId="0" borderId="106" applyNumberFormat="0" applyFill="0" applyAlignment="0" applyProtection="0"/>
    <xf numFmtId="0" fontId="35" fillId="0" borderId="106" applyNumberFormat="0" applyFill="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33" fillId="20" borderId="105" applyNumberFormat="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5" fillId="0" borderId="0"/>
    <xf numFmtId="0" fontId="33" fillId="20" borderId="105" applyNumberFormat="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19" fillId="20" borderId="103"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35" fillId="0" borderId="106"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3" applyNumberFormat="0" applyAlignment="0" applyProtection="0"/>
    <xf numFmtId="0" fontId="27" fillId="7" borderId="103"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19" fillId="20" borderId="103" applyNumberFormat="0" applyAlignment="0" applyProtection="0"/>
    <xf numFmtId="0" fontId="33" fillId="20" borderId="105"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35" fillId="0" borderId="106" applyNumberFormat="0" applyFill="0" applyAlignment="0" applyProtection="0"/>
    <xf numFmtId="0" fontId="33" fillId="20" borderId="105" applyNumberFormat="0" applyAlignment="0" applyProtection="0"/>
    <xf numFmtId="0" fontId="15" fillId="23" borderId="104" applyNumberFormat="0" applyFont="0" applyAlignment="0" applyProtection="0"/>
    <xf numFmtId="0" fontId="27" fillId="7" borderId="103" applyNumberFormat="0" applyAlignment="0" applyProtection="0"/>
    <xf numFmtId="0" fontId="15" fillId="23" borderId="104" applyNumberFormat="0" applyFont="0" applyAlignment="0" applyProtection="0"/>
    <xf numFmtId="0" fontId="33" fillId="20" borderId="105" applyNumberFormat="0" applyAlignment="0" applyProtection="0"/>
    <xf numFmtId="0" fontId="35" fillId="0" borderId="106" applyNumberFormat="0" applyFill="0" applyAlignment="0" applyProtection="0"/>
    <xf numFmtId="0" fontId="27" fillId="7" borderId="103" applyNumberFormat="0" applyAlignment="0" applyProtection="0"/>
    <xf numFmtId="0" fontId="19" fillId="20" borderId="103" applyNumberFormat="0" applyAlignment="0" applyProtection="0"/>
    <xf numFmtId="0" fontId="19" fillId="20" borderId="103" applyNumberFormat="0" applyAlignment="0" applyProtection="0"/>
    <xf numFmtId="0" fontId="15" fillId="23" borderId="104"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4" applyNumberFormat="0" applyFont="0" applyAlignment="0" applyProtection="0"/>
    <xf numFmtId="0" fontId="19" fillId="20" borderId="103" applyNumberFormat="0" applyAlignment="0" applyProtection="0"/>
    <xf numFmtId="0" fontId="19" fillId="20" borderId="103" applyNumberFormat="0" applyAlignment="0" applyProtection="0"/>
    <xf numFmtId="0" fontId="27" fillId="7" borderId="103" applyNumberFormat="0" applyAlignment="0" applyProtection="0"/>
    <xf numFmtId="0" fontId="33" fillId="20" borderId="105" applyNumberFormat="0" applyAlignment="0" applyProtection="0"/>
    <xf numFmtId="0" fontId="27" fillId="7" borderId="103" applyNumberFormat="0" applyAlignment="0" applyProtection="0"/>
    <xf numFmtId="0" fontId="35" fillId="0" borderId="106" applyNumberFormat="0" applyFill="0" applyAlignment="0" applyProtection="0"/>
    <xf numFmtId="0" fontId="33" fillId="20" borderId="105" applyNumberFormat="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4" fillId="0" borderId="0"/>
    <xf numFmtId="0" fontId="27" fillId="7" borderId="107" applyNumberFormat="0" applyAlignment="0" applyProtection="0"/>
    <xf numFmtId="0" fontId="4" fillId="0" borderId="0"/>
    <xf numFmtId="9" fontId="4" fillId="0" borderId="0" applyFont="0" applyFill="0" applyBorder="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5" fillId="23" borderId="108" applyNumberFormat="0" applyFont="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5" fillId="23" borderId="108" applyNumberFormat="0" applyFont="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33" fillId="20" borderId="109"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4" fillId="0" borderId="0"/>
    <xf numFmtId="0" fontId="15" fillId="23" borderId="108" applyNumberFormat="0" applyFont="0" applyAlignment="0" applyProtection="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33" fillId="20" borderId="109" applyNumberFormat="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35" fillId="0" borderId="110" applyNumberFormat="0" applyFill="0" applyAlignment="0" applyProtection="0"/>
    <xf numFmtId="0" fontId="19" fillId="20"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27" fillId="7"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33" fillId="20" borderId="109" applyNumberFormat="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4" fillId="0" borderId="0"/>
    <xf numFmtId="0" fontId="27" fillId="7" borderId="107" applyNumberFormat="0" applyAlignment="0" applyProtection="0"/>
    <xf numFmtId="0" fontId="4" fillId="0" borderId="0"/>
    <xf numFmtId="9" fontId="4" fillId="0" borderId="0" applyFont="0" applyFill="0" applyBorder="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5" fillId="23" borderId="108" applyNumberFormat="0" applyFont="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5" fillId="23" borderId="108" applyNumberFormat="0" applyFont="0" applyAlignment="0" applyProtection="0"/>
    <xf numFmtId="0" fontId="35" fillId="0" borderId="110" applyNumberFormat="0" applyFill="0" applyAlignment="0" applyProtection="0"/>
    <xf numFmtId="0" fontId="27" fillId="7" borderId="107" applyNumberFormat="0" applyAlignment="0" applyProtection="0"/>
    <xf numFmtId="0" fontId="27" fillId="7"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27" fillId="7" borderId="107" applyNumberFormat="0" applyAlignment="0" applyProtection="0"/>
    <xf numFmtId="0" fontId="19" fillId="20" borderId="107" applyNumberFormat="0" applyAlignment="0" applyProtection="0"/>
    <xf numFmtId="0" fontId="33" fillId="20" borderId="109" applyNumberFormat="0" applyAlignment="0" applyProtection="0"/>
    <xf numFmtId="0" fontId="19" fillId="20"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27" fillId="7" borderId="107" applyNumberFormat="0" applyAlignment="0" applyProtection="0"/>
    <xf numFmtId="0" fontId="15" fillId="23" borderId="108" applyNumberFormat="0" applyFont="0" applyAlignment="0" applyProtection="0"/>
    <xf numFmtId="0" fontId="19" fillId="20"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19" fillId="20"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33" fillId="20" borderId="109" applyNumberFormat="0" applyAlignment="0" applyProtection="0"/>
    <xf numFmtId="0" fontId="19" fillId="20" borderId="107" applyNumberFormat="0" applyAlignment="0" applyProtection="0"/>
    <xf numFmtId="0" fontId="33" fillId="20" borderId="109" applyNumberFormat="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27" fillId="7" borderId="107" applyNumberFormat="0" applyAlignment="0" applyProtection="0"/>
    <xf numFmtId="0" fontId="27" fillId="7" borderId="107" applyNumberFormat="0" applyAlignment="0" applyProtection="0"/>
    <xf numFmtId="0" fontId="19" fillId="20"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27" fillId="7"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5" fillId="23" borderId="108" applyNumberFormat="0" applyFont="0" applyAlignment="0" applyProtection="0"/>
    <xf numFmtId="0" fontId="35" fillId="0" borderId="110" applyNumberFormat="0" applyFill="0" applyAlignment="0" applyProtection="0"/>
    <xf numFmtId="0" fontId="35" fillId="0" borderId="110" applyNumberFormat="0" applyFill="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33" fillId="20" borderId="109" applyNumberFormat="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4" fillId="0" borderId="0"/>
    <xf numFmtId="0" fontId="33" fillId="20" borderId="109" applyNumberFormat="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19" fillId="20" borderId="107"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35" fillId="0" borderId="110"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7" applyNumberFormat="0" applyAlignment="0" applyProtection="0"/>
    <xf numFmtId="0" fontId="27" fillId="7" borderId="107"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19" fillId="20" borderId="107" applyNumberFormat="0" applyAlignment="0" applyProtection="0"/>
    <xf numFmtId="0" fontId="33" fillId="20" borderId="109"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35" fillId="0" borderId="110" applyNumberFormat="0" applyFill="0" applyAlignment="0" applyProtection="0"/>
    <xf numFmtId="0" fontId="33" fillId="20" borderId="109" applyNumberFormat="0" applyAlignment="0" applyProtection="0"/>
    <xf numFmtId="0" fontId="15" fillId="23" borderId="108" applyNumberFormat="0" applyFont="0" applyAlignment="0" applyProtection="0"/>
    <xf numFmtId="0" fontId="27" fillId="7" borderId="107" applyNumberFormat="0" applyAlignment="0" applyProtection="0"/>
    <xf numFmtId="0" fontId="15" fillId="23" borderId="108" applyNumberFormat="0" applyFont="0" applyAlignment="0" applyProtection="0"/>
    <xf numFmtId="0" fontId="33" fillId="20" borderId="109" applyNumberFormat="0" applyAlignment="0" applyProtection="0"/>
    <xf numFmtId="0" fontId="35" fillId="0" borderId="110" applyNumberFormat="0" applyFill="0" applyAlignment="0" applyProtection="0"/>
    <xf numFmtId="0" fontId="27" fillId="7" borderId="107" applyNumberFormat="0" applyAlignment="0" applyProtection="0"/>
    <xf numFmtId="0" fontId="19" fillId="20" borderId="107" applyNumberFormat="0" applyAlignment="0" applyProtection="0"/>
    <xf numFmtId="0" fontId="19" fillId="20" borderId="107" applyNumberFormat="0" applyAlignment="0" applyProtection="0"/>
    <xf numFmtId="0" fontId="15" fillId="23" borderId="108"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8" applyNumberFormat="0" applyFont="0" applyAlignment="0" applyProtection="0"/>
    <xf numFmtId="0" fontId="19" fillId="20" borderId="107" applyNumberFormat="0" applyAlignment="0" applyProtection="0"/>
    <xf numFmtId="0" fontId="19" fillId="20" borderId="107" applyNumberFormat="0" applyAlignment="0" applyProtection="0"/>
    <xf numFmtId="0" fontId="27" fillId="7" borderId="107" applyNumberFormat="0" applyAlignment="0" applyProtection="0"/>
    <xf numFmtId="0" fontId="33" fillId="20" borderId="109" applyNumberFormat="0" applyAlignment="0" applyProtection="0"/>
    <xf numFmtId="0" fontId="27" fillId="7" borderId="107" applyNumberFormat="0" applyAlignment="0" applyProtection="0"/>
    <xf numFmtId="0" fontId="35" fillId="0" borderId="110" applyNumberFormat="0" applyFill="0" applyAlignment="0" applyProtection="0"/>
    <xf numFmtId="0" fontId="33" fillId="20" borderId="109" applyNumberFormat="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3" fillId="0" borderId="0"/>
    <xf numFmtId="0" fontId="27" fillId="7" borderId="111" applyNumberFormat="0" applyAlignment="0" applyProtection="0"/>
    <xf numFmtId="0" fontId="3" fillId="0" borderId="0"/>
    <xf numFmtId="9" fontId="3" fillId="0" borderId="0" applyFont="0" applyFill="0" applyBorder="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5" fillId="23" borderId="112" applyNumberFormat="0" applyFont="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5" fillId="23" borderId="112" applyNumberFormat="0" applyFont="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33" fillId="20" borderId="113"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3" fillId="0" borderId="0"/>
    <xf numFmtId="0" fontId="15" fillId="23" borderId="112" applyNumberFormat="0" applyFont="0" applyAlignment="0" applyProtection="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33" fillId="20" borderId="113" applyNumberFormat="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35" fillId="0" borderId="114" applyNumberFormat="0" applyFill="0" applyAlignment="0" applyProtection="0"/>
    <xf numFmtId="0" fontId="19" fillId="20"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27" fillId="7"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33" fillId="20" borderId="113" applyNumberFormat="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3" fillId="0" borderId="0"/>
    <xf numFmtId="0" fontId="27" fillId="7" borderId="111" applyNumberFormat="0" applyAlignment="0" applyProtection="0"/>
    <xf numFmtId="0" fontId="3" fillId="0" borderId="0"/>
    <xf numFmtId="9" fontId="3" fillId="0" borderId="0" applyFont="0" applyFill="0" applyBorder="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5" fillId="23" borderId="112" applyNumberFormat="0" applyFont="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5" fillId="23" borderId="112" applyNumberFormat="0" applyFont="0" applyAlignment="0" applyProtection="0"/>
    <xf numFmtId="0" fontId="35" fillId="0" borderId="114" applyNumberFormat="0" applyFill="0" applyAlignment="0" applyProtection="0"/>
    <xf numFmtId="0" fontId="27" fillId="7" borderId="111" applyNumberFormat="0" applyAlignment="0" applyProtection="0"/>
    <xf numFmtId="0" fontId="27" fillId="7"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27" fillId="7" borderId="111" applyNumberFormat="0" applyAlignment="0" applyProtection="0"/>
    <xf numFmtId="0" fontId="19" fillId="20" borderId="111" applyNumberFormat="0" applyAlignment="0" applyProtection="0"/>
    <xf numFmtId="0" fontId="33" fillId="20" borderId="113" applyNumberFormat="0" applyAlignment="0" applyProtection="0"/>
    <xf numFmtId="0" fontId="19" fillId="20"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27" fillId="7" borderId="111" applyNumberFormat="0" applyAlignment="0" applyProtection="0"/>
    <xf numFmtId="0" fontId="15" fillId="23" borderId="112" applyNumberFormat="0" applyFont="0" applyAlignment="0" applyProtection="0"/>
    <xf numFmtId="0" fontId="19" fillId="20"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19" fillId="20"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33" fillId="20" borderId="113" applyNumberFormat="0" applyAlignment="0" applyProtection="0"/>
    <xf numFmtId="0" fontId="19" fillId="20" borderId="111" applyNumberFormat="0" applyAlignment="0" applyProtection="0"/>
    <xf numFmtId="0" fontId="33" fillId="20" borderId="113" applyNumberFormat="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27" fillId="7" borderId="111" applyNumberFormat="0" applyAlignment="0" applyProtection="0"/>
    <xf numFmtId="0" fontId="27" fillId="7" borderId="111" applyNumberFormat="0" applyAlignment="0" applyProtection="0"/>
    <xf numFmtId="0" fontId="19" fillId="20"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27" fillId="7"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5" fillId="23" borderId="112" applyNumberFormat="0" applyFont="0" applyAlignment="0" applyProtection="0"/>
    <xf numFmtId="0" fontId="35" fillId="0" borderId="114" applyNumberFormat="0" applyFill="0" applyAlignment="0" applyProtection="0"/>
    <xf numFmtId="0" fontId="35" fillId="0" borderId="114" applyNumberFormat="0" applyFill="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33" fillId="20" borderId="113" applyNumberFormat="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 fillId="0" borderId="0"/>
    <xf numFmtId="0" fontId="33" fillId="20" borderId="113" applyNumberFormat="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19" fillId="20" borderId="111"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35" fillId="0" borderId="114"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1" applyNumberFormat="0" applyAlignment="0" applyProtection="0"/>
    <xf numFmtId="0" fontId="27" fillId="7" borderId="111"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19" fillId="20" borderId="111" applyNumberFormat="0" applyAlignment="0" applyProtection="0"/>
    <xf numFmtId="0" fontId="33" fillId="20" borderId="113"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35" fillId="0" borderId="114" applyNumberFormat="0" applyFill="0" applyAlignment="0" applyProtection="0"/>
    <xf numFmtId="0" fontId="33" fillId="20" borderId="113" applyNumberFormat="0" applyAlignment="0" applyProtection="0"/>
    <xf numFmtId="0" fontId="15" fillId="23" borderId="112" applyNumberFormat="0" applyFont="0" applyAlignment="0" applyProtection="0"/>
    <xf numFmtId="0" fontId="27" fillId="7" borderId="111" applyNumberFormat="0" applyAlignment="0" applyProtection="0"/>
    <xf numFmtId="0" fontId="15" fillId="23" borderId="112" applyNumberFormat="0" applyFont="0" applyAlignment="0" applyProtection="0"/>
    <xf numFmtId="0" fontId="33" fillId="20" borderId="113" applyNumberFormat="0" applyAlignment="0" applyProtection="0"/>
    <xf numFmtId="0" fontId="35" fillId="0" borderId="114" applyNumberFormat="0" applyFill="0" applyAlignment="0" applyProtection="0"/>
    <xf numFmtId="0" fontId="27" fillId="7" borderId="111" applyNumberFormat="0" applyAlignment="0" applyProtection="0"/>
    <xf numFmtId="0" fontId="19" fillId="20" borderId="111" applyNumberFormat="0" applyAlignment="0" applyProtection="0"/>
    <xf numFmtId="0" fontId="19" fillId="20" borderId="111" applyNumberFormat="0" applyAlignment="0" applyProtection="0"/>
    <xf numFmtId="0" fontId="15" fillId="23" borderId="112"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2" applyNumberFormat="0" applyFont="0" applyAlignment="0" applyProtection="0"/>
    <xf numFmtId="0" fontId="19" fillId="20" borderId="111" applyNumberFormat="0" applyAlignment="0" applyProtection="0"/>
    <xf numFmtId="0" fontId="19" fillId="20" borderId="111" applyNumberFormat="0" applyAlignment="0" applyProtection="0"/>
    <xf numFmtId="0" fontId="27" fillId="7" borderId="111" applyNumberFormat="0" applyAlignment="0" applyProtection="0"/>
    <xf numFmtId="0" fontId="33" fillId="20" borderId="113" applyNumberFormat="0" applyAlignment="0" applyProtection="0"/>
    <xf numFmtId="0" fontId="27" fillId="7" borderId="111" applyNumberFormat="0" applyAlignment="0" applyProtection="0"/>
    <xf numFmtId="0" fontId="35" fillId="0" borderId="114" applyNumberFormat="0" applyFill="0" applyAlignment="0" applyProtection="0"/>
    <xf numFmtId="0" fontId="33" fillId="20" borderId="113" applyNumberFormat="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2" fillId="0" borderId="0"/>
    <xf numFmtId="0" fontId="27" fillId="7" borderId="115" applyNumberFormat="0" applyAlignment="0" applyProtection="0"/>
    <xf numFmtId="0" fontId="2" fillId="0" borderId="0"/>
    <xf numFmtId="9" fontId="2" fillId="0" borderId="0" applyFont="0" applyFill="0" applyBorder="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5" fillId="23" borderId="116" applyNumberFormat="0" applyFont="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5" fillId="23" borderId="116" applyNumberFormat="0" applyFont="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33" fillId="20" borderId="117"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2" fillId="0" borderId="0"/>
    <xf numFmtId="0" fontId="15" fillId="23" borderId="116" applyNumberFormat="0" applyFont="0" applyAlignment="0" applyProtection="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33" fillId="20" borderId="117" applyNumberFormat="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35" fillId="0" borderId="118" applyNumberFormat="0" applyFill="0" applyAlignment="0" applyProtection="0"/>
    <xf numFmtId="0" fontId="19" fillId="20"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27" fillId="7"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33" fillId="20" borderId="117" applyNumberFormat="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2" fillId="0" borderId="0"/>
    <xf numFmtId="0" fontId="27" fillId="7" borderId="115" applyNumberFormat="0" applyAlignment="0" applyProtection="0"/>
    <xf numFmtId="0" fontId="2" fillId="0" borderId="0"/>
    <xf numFmtId="9" fontId="2" fillId="0" borderId="0" applyFont="0" applyFill="0" applyBorder="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5" fillId="23" borderId="116" applyNumberFormat="0" applyFont="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5" fillId="23" borderId="116" applyNumberFormat="0" applyFont="0" applyAlignment="0" applyProtection="0"/>
    <xf numFmtId="0" fontId="35" fillId="0" borderId="118" applyNumberFormat="0" applyFill="0" applyAlignment="0" applyProtection="0"/>
    <xf numFmtId="0" fontId="27" fillId="7" borderId="115" applyNumberFormat="0" applyAlignment="0" applyProtection="0"/>
    <xf numFmtId="0" fontId="27" fillId="7"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27" fillId="7" borderId="115" applyNumberFormat="0" applyAlignment="0" applyProtection="0"/>
    <xf numFmtId="0" fontId="19" fillId="20" borderId="115" applyNumberFormat="0" applyAlignment="0" applyProtection="0"/>
    <xf numFmtId="0" fontId="33" fillId="20" borderId="117" applyNumberFormat="0" applyAlignment="0" applyProtection="0"/>
    <xf numFmtId="0" fontId="19" fillId="20"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27" fillId="7" borderId="115" applyNumberFormat="0" applyAlignment="0" applyProtection="0"/>
    <xf numFmtId="0" fontId="15" fillId="23" borderId="116" applyNumberFormat="0" applyFont="0" applyAlignment="0" applyProtection="0"/>
    <xf numFmtId="0" fontId="19" fillId="20"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9" fillId="20"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33" fillId="20" borderId="117" applyNumberFormat="0" applyAlignment="0" applyProtection="0"/>
    <xf numFmtId="0" fontId="19" fillId="20" borderId="115" applyNumberFormat="0" applyAlignment="0" applyProtection="0"/>
    <xf numFmtId="0" fontId="33" fillId="20" borderId="117" applyNumberFormat="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27" fillId="7" borderId="115" applyNumberFormat="0" applyAlignment="0" applyProtection="0"/>
    <xf numFmtId="0" fontId="27" fillId="7" borderId="115" applyNumberFormat="0" applyAlignment="0" applyProtection="0"/>
    <xf numFmtId="0" fontId="19" fillId="20"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27" fillId="7"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5" fillId="23" borderId="116" applyNumberFormat="0" applyFont="0" applyAlignment="0" applyProtection="0"/>
    <xf numFmtId="0" fontId="35" fillId="0" borderId="118" applyNumberFormat="0" applyFill="0" applyAlignment="0" applyProtection="0"/>
    <xf numFmtId="0" fontId="35" fillId="0" borderId="118" applyNumberFormat="0" applyFill="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33" fillId="20" borderId="117" applyNumberFormat="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 fillId="0" borderId="0"/>
    <xf numFmtId="0" fontId="33" fillId="20" borderId="117" applyNumberFormat="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19" fillId="20" borderId="115"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35" fillId="0" borderId="118"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5" applyNumberFormat="0" applyAlignment="0" applyProtection="0"/>
    <xf numFmtId="0" fontId="27" fillId="7" borderId="115"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19" fillId="20" borderId="115" applyNumberFormat="0" applyAlignment="0" applyProtection="0"/>
    <xf numFmtId="0" fontId="33" fillId="20" borderId="117"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35" fillId="0" borderId="118" applyNumberFormat="0" applyFill="0" applyAlignment="0" applyProtection="0"/>
    <xf numFmtId="0" fontId="33" fillId="20" borderId="117" applyNumberFormat="0" applyAlignment="0" applyProtection="0"/>
    <xf numFmtId="0" fontId="15" fillId="23" borderId="116" applyNumberFormat="0" applyFont="0" applyAlignment="0" applyProtection="0"/>
    <xf numFmtId="0" fontId="27" fillId="7" borderId="115" applyNumberFormat="0" applyAlignment="0" applyProtection="0"/>
    <xf numFmtId="0" fontId="15" fillId="23" borderId="116" applyNumberFormat="0" applyFont="0" applyAlignment="0" applyProtection="0"/>
    <xf numFmtId="0" fontId="33" fillId="20" borderId="117" applyNumberFormat="0" applyAlignment="0" applyProtection="0"/>
    <xf numFmtId="0" fontId="35" fillId="0" borderId="118" applyNumberFormat="0" applyFill="0" applyAlignment="0" applyProtection="0"/>
    <xf numFmtId="0" fontId="27" fillId="7" borderId="115" applyNumberFormat="0" applyAlignment="0" applyProtection="0"/>
    <xf numFmtId="0" fontId="19" fillId="20" borderId="115" applyNumberFormat="0" applyAlignment="0" applyProtection="0"/>
    <xf numFmtId="0" fontId="19" fillId="20" borderId="115" applyNumberFormat="0" applyAlignment="0" applyProtection="0"/>
    <xf numFmtId="0" fontId="15" fillId="23" borderId="116"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6" applyNumberFormat="0" applyFont="0" applyAlignment="0" applyProtection="0"/>
    <xf numFmtId="0" fontId="19" fillId="20" borderId="115" applyNumberFormat="0" applyAlignment="0" applyProtection="0"/>
    <xf numFmtId="0" fontId="19" fillId="20" borderId="115" applyNumberFormat="0" applyAlignment="0" applyProtection="0"/>
    <xf numFmtId="0" fontId="27" fillId="7" borderId="115" applyNumberFormat="0" applyAlignment="0" applyProtection="0"/>
    <xf numFmtId="0" fontId="33" fillId="20" borderId="117" applyNumberFormat="0" applyAlignment="0" applyProtection="0"/>
    <xf numFmtId="0" fontId="27" fillId="7" borderId="115" applyNumberFormat="0" applyAlignment="0" applyProtection="0"/>
    <xf numFmtId="0" fontId="35" fillId="0" borderId="118" applyNumberFormat="0" applyFill="0" applyAlignment="0" applyProtection="0"/>
    <xf numFmtId="0" fontId="33" fillId="20" borderId="117" applyNumberFormat="0" applyAlignment="0" applyProtection="0"/>
    <xf numFmtId="0" fontId="1" fillId="0" borderId="0"/>
    <xf numFmtId="44" fontId="15" fillId="0" borderId="0" applyFont="0" applyFill="0" applyBorder="0" applyAlignment="0" applyProtection="0"/>
    <xf numFmtId="44" fontId="15" fillId="0" borderId="0" applyFont="0" applyFill="0" applyBorder="0" applyAlignment="0" applyProtection="0"/>
  </cellStyleXfs>
  <cellXfs count="759">
    <xf numFmtId="0" fontId="0" fillId="0" borderId="0" xfId="0"/>
    <xf numFmtId="0" fontId="39" fillId="0" borderId="0" xfId="0" applyFont="1"/>
    <xf numFmtId="0" fontId="41" fillId="0" borderId="0" xfId="0" applyFont="1"/>
    <xf numFmtId="0" fontId="41" fillId="0" borderId="0" xfId="0" applyFont="1" applyBorder="1" applyAlignment="1">
      <alignment horizontal="center" vertical="center" wrapText="1"/>
    </xf>
    <xf numFmtId="0" fontId="44" fillId="0" borderId="0" xfId="0" applyFont="1"/>
    <xf numFmtId="3" fontId="41" fillId="0" borderId="11" xfId="0" applyNumberFormat="1" applyFont="1" applyFill="1" applyBorder="1" applyAlignment="1">
      <alignment horizontal="right"/>
    </xf>
    <xf numFmtId="0" fontId="42" fillId="0" borderId="0" xfId="0" applyFont="1" applyBorder="1" applyAlignment="1">
      <alignment horizontal="left" vertical="center" wrapText="1" indent="1"/>
    </xf>
    <xf numFmtId="0" fontId="39" fillId="0" borderId="11" xfId="0" applyFont="1" applyBorder="1"/>
    <xf numFmtId="164" fontId="39" fillId="0" borderId="0" xfId="0" applyNumberFormat="1" applyFont="1"/>
    <xf numFmtId="0" fontId="0" fillId="24" borderId="0" xfId="0" applyFill="1"/>
    <xf numFmtId="1" fontId="38" fillId="24" borderId="10" xfId="0" applyNumberFormat="1" applyFont="1" applyFill="1" applyBorder="1" applyAlignment="1"/>
    <xf numFmtId="0" fontId="37" fillId="24" borderId="0" xfId="0" applyFont="1" applyFill="1"/>
    <xf numFmtId="0" fontId="37" fillId="24" borderId="11" xfId="0" applyFont="1" applyFill="1" applyBorder="1" applyAlignment="1">
      <alignment vertical="center"/>
    </xf>
    <xf numFmtId="0" fontId="37" fillId="24" borderId="11" xfId="0" applyFont="1" applyFill="1" applyBorder="1" applyAlignment="1">
      <alignment horizontal="center" vertical="center" wrapText="1"/>
    </xf>
    <xf numFmtId="0" fontId="37" fillId="24" borderId="0" xfId="0" applyFont="1" applyFill="1" applyAlignment="1">
      <alignment vertical="center"/>
    </xf>
    <xf numFmtId="0" fontId="37" fillId="24" borderId="0" xfId="0" applyFont="1" applyFill="1" applyBorder="1" applyAlignment="1">
      <alignment horizontal="center" vertical="center" wrapText="1"/>
    </xf>
    <xf numFmtId="3" fontId="37" fillId="0" borderId="0" xfId="0" applyNumberFormat="1" applyFont="1" applyFill="1" applyBorder="1" applyAlignment="1">
      <alignment horizontal="right" vertical="center"/>
    </xf>
    <xf numFmtId="0" fontId="37" fillId="0" borderId="0" xfId="0" applyFont="1"/>
    <xf numFmtId="0" fontId="37" fillId="0" borderId="0" xfId="0" applyFont="1" applyBorder="1"/>
    <xf numFmtId="3" fontId="37" fillId="0" borderId="0" xfId="39" applyNumberFormat="1" applyFont="1" applyBorder="1" applyAlignment="1">
      <alignment horizontal="center"/>
    </xf>
    <xf numFmtId="164" fontId="37" fillId="0" borderId="0" xfId="39" applyNumberFormat="1" applyFont="1" applyBorder="1" applyAlignment="1">
      <alignment horizontal="center"/>
    </xf>
    <xf numFmtId="0" fontId="26" fillId="0" borderId="0" xfId="34" applyAlignment="1" applyProtection="1"/>
    <xf numFmtId="0" fontId="37" fillId="0" borderId="0" xfId="0" applyFont="1" applyAlignment="1">
      <alignment horizontal="left" indent="1"/>
    </xf>
    <xf numFmtId="0" fontId="37" fillId="0" borderId="0" xfId="38" applyFont="1" applyFill="1"/>
    <xf numFmtId="164" fontId="37" fillId="0" borderId="0" xfId="38" applyNumberFormat="1" applyFont="1"/>
    <xf numFmtId="0" fontId="37" fillId="0" borderId="0" xfId="0" applyNumberFormat="1" applyFont="1" applyBorder="1" applyAlignment="1">
      <alignment horizontal="left" indent="2"/>
    </xf>
    <xf numFmtId="0" fontId="46" fillId="24" borderId="0" xfId="46" applyFont="1" applyFill="1" applyAlignment="1">
      <alignment horizontal="right"/>
    </xf>
    <xf numFmtId="0" fontId="37" fillId="0" borderId="0" xfId="0" applyFont="1" applyBorder="1" applyAlignment="1">
      <alignment horizontal="left" indent="1"/>
    </xf>
    <xf numFmtId="0" fontId="37" fillId="0" borderId="0" xfId="0" quotePrefix="1" applyFont="1" applyBorder="1" applyAlignment="1">
      <alignment horizontal="left" vertical="center" wrapText="1" indent="1"/>
    </xf>
    <xf numFmtId="0" fontId="37" fillId="0" borderId="0" xfId="0" quotePrefix="1" applyFont="1" applyFill="1" applyBorder="1" applyAlignment="1">
      <alignment horizontal="left" vertical="center" wrapText="1" indent="1"/>
    </xf>
    <xf numFmtId="0" fontId="37" fillId="0" borderId="0" xfId="38" applyFont="1"/>
    <xf numFmtId="3" fontId="37" fillId="0" borderId="0" xfId="38" applyNumberFormat="1" applyFont="1"/>
    <xf numFmtId="0" fontId="37" fillId="0" borderId="11" xfId="40" applyFont="1" applyBorder="1" applyAlignment="1">
      <protection locked="0"/>
    </xf>
    <xf numFmtId="164" fontId="37" fillId="0" borderId="0" xfId="40" applyNumberFormat="1" applyFont="1" applyAlignment="1">
      <alignment horizontal="right" vertical="center"/>
      <protection locked="0"/>
    </xf>
    <xf numFmtId="164" fontId="37" fillId="0" borderId="0" xfId="40" applyNumberFormat="1" applyFont="1" applyAlignment="1">
      <alignment vertical="center"/>
      <protection locked="0"/>
    </xf>
    <xf numFmtId="0" fontId="38" fillId="0" borderId="0" xfId="49" applyFont="1"/>
    <xf numFmtId="3" fontId="37" fillId="0" borderId="0" xfId="49" applyNumberFormat="1" applyFont="1"/>
    <xf numFmtId="0" fontId="39" fillId="0" borderId="0" xfId="49" applyFont="1"/>
    <xf numFmtId="0" fontId="38" fillId="0" borderId="0" xfId="49" applyFont="1" applyAlignment="1"/>
    <xf numFmtId="164" fontId="39" fillId="0" borderId="0" xfId="49" applyNumberFormat="1" applyFont="1" applyAlignment="1">
      <alignment horizontal="right"/>
    </xf>
    <xf numFmtId="0" fontId="37" fillId="0" borderId="0" xfId="49" applyFont="1"/>
    <xf numFmtId="0" fontId="37" fillId="0" borderId="11" xfId="49" applyFont="1" applyBorder="1" applyAlignment="1"/>
    <xf numFmtId="0" fontId="37" fillId="0" borderId="0" xfId="49" applyFont="1" applyBorder="1" applyAlignment="1"/>
    <xf numFmtId="164" fontId="37" fillId="0" borderId="0" xfId="49" applyNumberFormat="1" applyFont="1" applyAlignment="1">
      <alignment horizontal="right"/>
    </xf>
    <xf numFmtId="164" fontId="37" fillId="0" borderId="0" xfId="49" applyNumberFormat="1" applyFont="1"/>
    <xf numFmtId="164" fontId="37" fillId="0" borderId="11" xfId="39" applyNumberFormat="1" applyFont="1" applyBorder="1" applyAlignment="1">
      <alignment horizontal="right"/>
    </xf>
    <xf numFmtId="3" fontId="37" fillId="0" borderId="0" xfId="49" applyNumberFormat="1" applyFont="1" applyFill="1" applyAlignment="1" applyProtection="1">
      <alignment horizontal="right"/>
      <protection hidden="1"/>
    </xf>
    <xf numFmtId="0" fontId="46" fillId="0" borderId="0" xfId="49" applyFont="1"/>
    <xf numFmtId="164" fontId="37" fillId="0" borderId="0" xfId="49" applyNumberFormat="1" applyFont="1" applyBorder="1" applyAlignment="1">
      <alignment horizontal="center" vertical="center" wrapText="1"/>
    </xf>
    <xf numFmtId="3" fontId="37" fillId="0" borderId="0" xfId="49" applyNumberFormat="1" applyFont="1" applyFill="1" applyBorder="1" applyAlignment="1">
      <alignment horizontal="center" vertical="center" wrapText="1"/>
    </xf>
    <xf numFmtId="0" fontId="37" fillId="0" borderId="0" xfId="49" applyFont="1" applyBorder="1" applyAlignment="1">
      <alignment vertical="center" wrapText="1"/>
    </xf>
    <xf numFmtId="0" fontId="37" fillId="0" borderId="11" xfId="49" applyFont="1" applyBorder="1" applyAlignment="1">
      <alignment vertical="center" wrapText="1"/>
    </xf>
    <xf numFmtId="0" fontId="37" fillId="0" borderId="10" xfId="49" applyFont="1" applyBorder="1"/>
    <xf numFmtId="0" fontId="42" fillId="0" borderId="0" xfId="49" applyFont="1" applyAlignment="1">
      <alignment vertical="center"/>
    </xf>
    <xf numFmtId="164" fontId="42" fillId="0" borderId="0" xfId="49" applyNumberFormat="1" applyFont="1" applyAlignment="1">
      <alignment vertical="center"/>
    </xf>
    <xf numFmtId="0" fontId="39" fillId="0" borderId="0" xfId="0" applyFont="1" applyAlignment="1">
      <alignment horizontal="right"/>
    </xf>
    <xf numFmtId="0" fontId="37" fillId="0" borderId="0" xfId="0" applyFont="1" applyAlignment="1">
      <alignment horizontal="right" indent="1"/>
    </xf>
    <xf numFmtId="165" fontId="37" fillId="0" borderId="0" xfId="49" applyNumberFormat="1" applyFont="1" applyFill="1" applyAlignment="1" applyProtection="1">
      <alignment horizontal="right"/>
      <protection hidden="1"/>
    </xf>
    <xf numFmtId="0" fontId="39" fillId="0" borderId="14" xfId="49" applyFont="1" applyFill="1" applyBorder="1" applyAlignment="1" applyProtection="1">
      <alignment horizontal="center"/>
      <protection locked="0"/>
    </xf>
    <xf numFmtId="0" fontId="38" fillId="0" borderId="0" xfId="40" applyFont="1" applyAlignment="1">
      <alignment horizontal="left"/>
      <protection locked="0"/>
    </xf>
    <xf numFmtId="0" fontId="37" fillId="0" borderId="12" xfId="49" applyFont="1" applyBorder="1"/>
    <xf numFmtId="0" fontId="38" fillId="0" borderId="0" xfId="49" applyFont="1" applyFill="1" applyAlignment="1"/>
    <xf numFmtId="0" fontId="39" fillId="0" borderId="0" xfId="49" applyFont="1" applyFill="1" applyProtection="1">
      <protection hidden="1"/>
    </xf>
    <xf numFmtId="0" fontId="39" fillId="0" borderId="0" xfId="49" applyFont="1" applyFill="1" applyAlignment="1" applyProtection="1">
      <alignment vertical="center"/>
      <protection hidden="1"/>
    </xf>
    <xf numFmtId="0" fontId="38" fillId="0" borderId="16" xfId="49" applyFont="1" applyFill="1" applyBorder="1" applyAlignment="1" applyProtection="1">
      <protection hidden="1"/>
    </xf>
    <xf numFmtId="0" fontId="37" fillId="0" borderId="0" xfId="40" applyFont="1" applyBorder="1" applyAlignment="1">
      <alignment horizontal="left" vertical="center" wrapText="1"/>
      <protection locked="0"/>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8" fillId="0" borderId="0" xfId="49" applyFont="1" applyProtection="1"/>
    <xf numFmtId="0" fontId="37" fillId="0" borderId="0" xfId="49" applyFont="1" applyFill="1" applyAlignment="1" applyProtection="1">
      <alignment horizontal="left" wrapText="1" indent="1"/>
    </xf>
    <xf numFmtId="0" fontId="37" fillId="0" borderId="0" xfId="49" applyFont="1" applyAlignment="1" applyProtection="1">
      <alignment horizontal="left" indent="1"/>
    </xf>
    <xf numFmtId="0" fontId="46" fillId="0" borderId="0" xfId="49" applyFont="1" applyAlignment="1" applyProtection="1">
      <alignment horizontal="left" indent="2"/>
    </xf>
    <xf numFmtId="0" fontId="46" fillId="0" borderId="0" xfId="49" applyFont="1" applyAlignment="1" applyProtection="1">
      <alignment horizontal="left" wrapText="1" indent="2"/>
    </xf>
    <xf numFmtId="0" fontId="37" fillId="0" borderId="11" xfId="49" applyFont="1" applyBorder="1"/>
    <xf numFmtId="3" fontId="37" fillId="0" borderId="0" xfId="49" applyNumberFormat="1" applyFont="1" applyFill="1" applyBorder="1" applyAlignment="1">
      <alignment horizontal="right"/>
    </xf>
    <xf numFmtId="164" fontId="37" fillId="0" borderId="0" xfId="49" applyNumberFormat="1" applyFont="1" applyFill="1" applyBorder="1" applyAlignment="1">
      <alignment horizontal="center"/>
    </xf>
    <xf numFmtId="0" fontId="37" fillId="0" borderId="0" xfId="49" applyFont="1" applyBorder="1" applyAlignment="1">
      <alignment horizontal="left" indent="2"/>
    </xf>
    <xf numFmtId="0" fontId="39" fillId="0" borderId="0" xfId="49" applyFont="1" applyBorder="1"/>
    <xf numFmtId="164" fontId="39" fillId="24" borderId="0" xfId="49" applyNumberFormat="1" applyFont="1" applyFill="1" applyAlignment="1">
      <alignment horizontal="center"/>
    </xf>
    <xf numFmtId="0" fontId="39" fillId="24" borderId="0" xfId="49" applyFont="1" applyFill="1"/>
    <xf numFmtId="0" fontId="39" fillId="24" borderId="0" xfId="49" applyFont="1" applyFill="1" applyBorder="1"/>
    <xf numFmtId="164" fontId="39" fillId="24" borderId="0" xfId="49" applyNumberFormat="1" applyFont="1" applyFill="1" applyBorder="1" applyAlignment="1">
      <alignment horizontal="center"/>
    </xf>
    <xf numFmtId="164" fontId="39" fillId="24" borderId="0" xfId="49" applyNumberFormat="1" applyFont="1" applyFill="1" applyBorder="1" applyAlignment="1">
      <alignment horizontal="right"/>
    </xf>
    <xf numFmtId="164" fontId="37" fillId="0" borderId="0" xfId="49" applyNumberFormat="1" applyFont="1" applyAlignment="1" applyProtection="1">
      <alignment horizontal="right"/>
    </xf>
    <xf numFmtId="164" fontId="37" fillId="0" borderId="0" xfId="49" applyNumberFormat="1" applyFont="1" applyProtection="1"/>
    <xf numFmtId="0" fontId="37" fillId="0" borderId="0" xfId="0" applyFont="1" applyProtection="1"/>
    <xf numFmtId="3" fontId="42" fillId="0" borderId="0" xfId="49" applyNumberFormat="1" applyFont="1" applyAlignment="1">
      <alignment vertical="center"/>
    </xf>
    <xf numFmtId="164" fontId="42" fillId="0" borderId="0" xfId="49" applyNumberFormat="1" applyFont="1" applyAlignment="1">
      <alignment horizontal="right" vertical="center"/>
    </xf>
    <xf numFmtId="0" fontId="37" fillId="0" borderId="0" xfId="49" applyFont="1" applyAlignment="1">
      <alignment horizontal="right" indent="1"/>
    </xf>
    <xf numFmtId="3" fontId="37" fillId="0" borderId="0" xfId="38" applyNumberFormat="1" applyFont="1" applyProtection="1"/>
    <xf numFmtId="164" fontId="37" fillId="0" borderId="0" xfId="38" applyNumberFormat="1" applyFont="1" applyAlignment="1" applyProtection="1">
      <alignment horizontal="right"/>
    </xf>
    <xf numFmtId="164" fontId="37" fillId="0" borderId="0" xfId="38" applyNumberFormat="1" applyFont="1" applyProtection="1"/>
    <xf numFmtId="3" fontId="37" fillId="0" borderId="0" xfId="39" applyNumberFormat="1" applyFont="1" applyBorder="1" applyProtection="1"/>
    <xf numFmtId="164" fontId="37" fillId="0" borderId="0" xfId="39" applyNumberFormat="1" applyFont="1" applyBorder="1" applyProtection="1"/>
    <xf numFmtId="164" fontId="37" fillId="0" borderId="0" xfId="38" applyNumberFormat="1" applyFont="1" applyAlignment="1" applyProtection="1">
      <alignment horizontal="left"/>
    </xf>
    <xf numFmtId="0" fontId="37" fillId="0" borderId="0" xfId="47" applyFont="1" applyAlignment="1" applyProtection="1"/>
    <xf numFmtId="0" fontId="37" fillId="0" borderId="18" xfId="0" applyNumberFormat="1" applyFont="1" applyBorder="1" applyAlignment="1">
      <alignment horizontal="left" indent="2"/>
    </xf>
    <xf numFmtId="0" fontId="41" fillId="0" borderId="17" xfId="0" applyFont="1" applyBorder="1" applyAlignment="1">
      <alignment horizontal="center" vertical="center" wrapText="1"/>
    </xf>
    <xf numFmtId="164" fontId="37" fillId="0" borderId="17" xfId="0" applyNumberFormat="1" applyFont="1" applyFill="1" applyBorder="1" applyAlignment="1">
      <alignment horizontal="center"/>
    </xf>
    <xf numFmtId="0" fontId="38" fillId="0" borderId="0" xfId="49" applyFont="1" applyAlignment="1">
      <alignment horizontal="left" wrapText="1"/>
    </xf>
    <xf numFmtId="0" fontId="15" fillId="0" borderId="0" xfId="0" applyFont="1" applyFill="1"/>
    <xf numFmtId="0" fontId="37" fillId="0" borderId="0" xfId="49" applyFont="1" applyBorder="1" applyAlignment="1">
      <alignment horizontal="center" vertical="center" wrapText="1"/>
    </xf>
    <xf numFmtId="0" fontId="46" fillId="24" borderId="0" xfId="46" applyFont="1" applyFill="1" applyBorder="1" applyAlignment="1">
      <alignment horizontal="right"/>
    </xf>
    <xf numFmtId="0" fontId="39" fillId="0" borderId="0" xfId="0" applyFont="1" applyFill="1"/>
    <xf numFmtId="0" fontId="37" fillId="0" borderId="0" xfId="0" applyNumberFormat="1" applyFont="1" applyFill="1" applyBorder="1" applyAlignment="1">
      <alignment horizontal="left" indent="2"/>
    </xf>
    <xf numFmtId="0" fontId="42" fillId="0" borderId="0" xfId="49" applyNumberFormat="1" applyFont="1" applyAlignment="1" applyProtection="1">
      <alignment vertical="center"/>
      <protection locked="0" hidden="1"/>
    </xf>
    <xf numFmtId="0" fontId="37" fillId="0" borderId="11" xfId="49" applyFont="1" applyBorder="1" applyAlignment="1">
      <alignment horizontal="center" vertical="center" wrapText="1"/>
    </xf>
    <xf numFmtId="0" fontId="37" fillId="0" borderId="0" xfId="0" applyFont="1" applyAlignment="1" applyProtection="1">
      <alignment horizontal="left" wrapText="1"/>
    </xf>
    <xf numFmtId="0" fontId="37" fillId="0" borderId="0" xfId="40" applyFont="1" applyBorder="1" applyAlignment="1" applyProtection="1"/>
    <xf numFmtId="0" fontId="38" fillId="26" borderId="22" xfId="49" applyFont="1" applyFill="1" applyBorder="1" applyAlignment="1" applyProtection="1">
      <protection hidden="1"/>
    </xf>
    <xf numFmtId="0" fontId="38" fillId="26" borderId="23" xfId="49" applyFont="1" applyFill="1" applyBorder="1" applyAlignment="1" applyProtection="1">
      <protection hidden="1"/>
    </xf>
    <xf numFmtId="0" fontId="38" fillId="26" borderId="23" xfId="49" applyFont="1" applyFill="1" applyBorder="1" applyAlignment="1" applyProtection="1">
      <alignment horizontal="center"/>
      <protection hidden="1"/>
    </xf>
    <xf numFmtId="164" fontId="37" fillId="0" borderId="12" xfId="49" applyNumberFormat="1" applyFont="1" applyBorder="1" applyAlignment="1">
      <alignment horizontal="right"/>
    </xf>
    <xf numFmtId="164" fontId="39" fillId="0" borderId="0" xfId="49" applyNumberFormat="1" applyFont="1"/>
    <xf numFmtId="3" fontId="39" fillId="0" borderId="0" xfId="49" applyNumberFormat="1" applyFont="1"/>
    <xf numFmtId="0" fontId="46" fillId="24" borderId="0" xfId="46" applyFont="1" applyFill="1" applyAlignment="1">
      <alignment horizontal="right" vertical="top"/>
    </xf>
    <xf numFmtId="0" fontId="37" fillId="0" borderId="12" xfId="49" applyFont="1" applyBorder="1" applyAlignment="1">
      <alignment horizontal="center" vertical="center" wrapText="1"/>
    </xf>
    <xf numFmtId="0" fontId="37" fillId="25" borderId="0" xfId="49" applyFont="1" applyFill="1" applyBorder="1" applyAlignment="1">
      <alignment wrapText="1"/>
    </xf>
    <xf numFmtId="2" fontId="51" fillId="25" borderId="0" xfId="49" applyNumberFormat="1" applyFont="1" applyFill="1" applyBorder="1" applyAlignment="1" applyProtection="1">
      <alignment horizontal="center"/>
      <protection locked="0"/>
    </xf>
    <xf numFmtId="164" fontId="37" fillId="0" borderId="0" xfId="49" applyNumberFormat="1" applyFont="1" applyBorder="1" applyAlignment="1">
      <alignment horizontal="right"/>
    </xf>
    <xf numFmtId="0" fontId="37" fillId="24" borderId="0" xfId="49" applyFont="1" applyFill="1" applyBorder="1" applyAlignment="1">
      <alignment wrapText="1"/>
    </xf>
    <xf numFmtId="0" fontId="37" fillId="0" borderId="0" xfId="40" applyFont="1" applyAlignment="1">
      <protection locked="0"/>
    </xf>
    <xf numFmtId="0" fontId="37" fillId="0" borderId="24" xfId="49" applyFont="1" applyBorder="1" applyAlignment="1">
      <alignment horizontal="center" vertical="center" wrapText="1"/>
    </xf>
    <xf numFmtId="164" fontId="37" fillId="25" borderId="0" xfId="49" applyNumberFormat="1" applyFont="1" applyFill="1" applyAlignment="1">
      <alignment vertical="top" wrapText="1"/>
    </xf>
    <xf numFmtId="0" fontId="38" fillId="0" borderId="0" xfId="49" applyFont="1" applyAlignment="1">
      <alignment vertical="top" wrapText="1"/>
    </xf>
    <xf numFmtId="0" fontId="37" fillId="0" borderId="11" xfId="49" applyFont="1" applyBorder="1" applyAlignment="1">
      <alignment horizontal="center" vertical="center" wrapText="1"/>
    </xf>
    <xf numFmtId="0" fontId="37" fillId="0" borderId="25" xfId="49" applyFont="1" applyBorder="1" applyAlignment="1">
      <alignment horizontal="center" vertical="center" wrapText="1"/>
    </xf>
    <xf numFmtId="3" fontId="37" fillId="0" borderId="0" xfId="0" applyNumberFormat="1" applyFont="1" applyFill="1" applyBorder="1" applyAlignment="1">
      <alignment horizontal="center"/>
    </xf>
    <xf numFmtId="0" fontId="44" fillId="0" borderId="0" xfId="0" applyFont="1" applyBorder="1"/>
    <xf numFmtId="0" fontId="41" fillId="0" borderId="20" xfId="0" applyFont="1" applyBorder="1" applyAlignment="1">
      <alignment horizontal="center" vertical="center" wrapText="1"/>
    </xf>
    <xf numFmtId="0" fontId="15" fillId="0" borderId="0" xfId="0" applyFont="1" applyFill="1" applyAlignment="1"/>
    <xf numFmtId="0" fontId="37" fillId="0" borderId="0" xfId="49" applyFont="1" applyBorder="1" applyAlignment="1">
      <alignment horizontal="right" indent="1"/>
    </xf>
    <xf numFmtId="1" fontId="38" fillId="24" borderId="0" xfId="49" applyNumberFormat="1" applyFont="1" applyFill="1" applyAlignment="1">
      <alignment horizontal="left"/>
    </xf>
    <xf numFmtId="0" fontId="0" fillId="25" borderId="0" xfId="0" applyFill="1"/>
    <xf numFmtId="0" fontId="0" fillId="0" borderId="0" xfId="0"/>
    <xf numFmtId="0" fontId="0" fillId="24" borderId="0" xfId="0" applyFill="1"/>
    <xf numFmtId="0" fontId="15" fillId="25" borderId="0" xfId="0" applyFont="1" applyFill="1"/>
    <xf numFmtId="0" fontId="57" fillId="25" borderId="0" xfId="0" applyFont="1" applyFill="1"/>
    <xf numFmtId="0" fontId="54" fillId="25" borderId="0" xfId="0" applyFont="1" applyFill="1"/>
    <xf numFmtId="0" fontId="26" fillId="25" borderId="0" xfId="34" applyFill="1" applyAlignment="1" applyProtection="1"/>
    <xf numFmtId="0" fontId="15" fillId="0" borderId="0" xfId="49"/>
    <xf numFmtId="0" fontId="47" fillId="0" borderId="0" xfId="49" applyFont="1"/>
    <xf numFmtId="0" fontId="15" fillId="24" borderId="0" xfId="49" applyFont="1" applyFill="1"/>
    <xf numFmtId="0" fontId="48" fillId="24" borderId="0" xfId="90" applyFont="1" applyFill="1" applyAlignment="1" applyProtection="1"/>
    <xf numFmtId="0" fontId="15" fillId="24" borderId="0" xfId="90" applyFont="1" applyFill="1" applyAlignment="1" applyProtection="1"/>
    <xf numFmtId="0" fontId="39" fillId="0" borderId="0" xfId="49" applyFont="1" applyAlignment="1"/>
    <xf numFmtId="0" fontId="49" fillId="0" borderId="0" xfId="49" applyFont="1"/>
    <xf numFmtId="0" fontId="47" fillId="0" borderId="0" xfId="49" applyFont="1" applyAlignment="1">
      <alignment horizontal="left"/>
    </xf>
    <xf numFmtId="0" fontId="47" fillId="24" borderId="14" xfId="90" applyFont="1" applyFill="1" applyBorder="1" applyAlignment="1" applyProtection="1">
      <alignment horizontal="center" vertical="center"/>
    </xf>
    <xf numFmtId="0" fontId="26" fillId="0" borderId="14" xfId="34" applyBorder="1" applyAlignment="1" applyProtection="1">
      <alignment vertical="center"/>
    </xf>
    <xf numFmtId="0" fontId="15" fillId="0" borderId="14" xfId="49" applyFont="1" applyBorder="1" applyAlignment="1">
      <alignment horizontal="center" vertical="center"/>
    </xf>
    <xf numFmtId="0" fontId="15" fillId="0" borderId="14" xfId="49" applyBorder="1" applyAlignment="1">
      <alignment horizontal="center" vertical="center"/>
    </xf>
    <xf numFmtId="0" fontId="15" fillId="0" borderId="0" xfId="49"/>
    <xf numFmtId="0" fontId="37" fillId="0" borderId="0" xfId="49" applyFont="1" applyAlignment="1" applyProtection="1">
      <alignment vertical="center"/>
    </xf>
    <xf numFmtId="164" fontId="37" fillId="0" borderId="0" xfId="39" applyNumberFormat="1" applyFont="1" applyAlignment="1" applyProtection="1">
      <alignment horizontal="center" vertical="center"/>
    </xf>
    <xf numFmtId="0" fontId="37" fillId="0" borderId="0" xfId="49" applyFont="1" applyAlignment="1">
      <alignment vertical="center" wrapText="1"/>
    </xf>
    <xf numFmtId="164" fontId="37" fillId="0" borderId="0" xfId="49" applyNumberFormat="1" applyFont="1" applyAlignment="1">
      <alignment vertical="center"/>
    </xf>
    <xf numFmtId="0" fontId="37" fillId="0" borderId="0" xfId="49" applyFont="1" applyAlignment="1">
      <alignment horizontal="right" vertical="center"/>
    </xf>
    <xf numFmtId="0" fontId="0" fillId="0" borderId="0" xfId="0"/>
    <xf numFmtId="164" fontId="37" fillId="0" borderId="0" xfId="39" applyNumberFormat="1" applyFont="1" applyBorder="1" applyAlignment="1" applyProtection="1">
      <alignment vertical="center"/>
    </xf>
    <xf numFmtId="164" fontId="37" fillId="0" borderId="0" xfId="38" applyNumberFormat="1" applyFont="1" applyAlignment="1" applyProtection="1">
      <alignment horizontal="left" vertical="center"/>
    </xf>
    <xf numFmtId="164" fontId="37" fillId="0" borderId="0" xfId="39" applyNumberFormat="1" applyFont="1" applyBorder="1" applyAlignment="1" applyProtection="1">
      <alignment horizontal="left" vertical="center"/>
    </xf>
    <xf numFmtId="0" fontId="37" fillId="0" borderId="0" xfId="38" applyFont="1" applyFill="1" applyAlignment="1" applyProtection="1">
      <alignment horizontal="left" vertical="center"/>
    </xf>
    <xf numFmtId="0" fontId="15" fillId="24" borderId="0" xfId="0" applyFont="1" applyFill="1"/>
    <xf numFmtId="0" fontId="15" fillId="0" borderId="14" xfId="49" applyFont="1" applyBorder="1" applyAlignment="1">
      <alignment vertical="center" wrapText="1"/>
    </xf>
    <xf numFmtId="0" fontId="15" fillId="0" borderId="14" xfId="49" applyBorder="1" applyAlignment="1">
      <alignment vertical="center" wrapText="1"/>
    </xf>
    <xf numFmtId="0" fontId="55" fillId="0" borderId="14" xfId="49" applyFont="1" applyBorder="1" applyAlignment="1">
      <alignment vertical="center" wrapText="1"/>
    </xf>
    <xf numFmtId="0" fontId="37" fillId="0" borderId="10" xfId="49" applyFont="1" applyBorder="1" applyAlignment="1">
      <alignment horizontal="center" vertical="center" wrapText="1"/>
    </xf>
    <xf numFmtId="165" fontId="37" fillId="0" borderId="0" xfId="0" applyNumberFormat="1" applyFont="1" applyFill="1" applyBorder="1" applyAlignment="1">
      <alignment horizontal="center"/>
    </xf>
    <xf numFmtId="165" fontId="37" fillId="0" borderId="0" xfId="0" applyNumberFormat="1" applyFont="1" applyBorder="1" applyAlignment="1">
      <alignment horizontal="center"/>
    </xf>
    <xf numFmtId="0" fontId="42" fillId="0" borderId="0" xfId="0" applyFont="1" applyFill="1" applyBorder="1" applyAlignment="1">
      <alignment vertical="center"/>
    </xf>
    <xf numFmtId="0" fontId="42" fillId="0" borderId="0" xfId="54" applyFont="1" applyBorder="1" applyAlignment="1">
      <alignment horizontal="left" vertical="center"/>
    </xf>
    <xf numFmtId="0" fontId="42" fillId="0" borderId="0" xfId="54" applyFont="1" applyFill="1" applyBorder="1" applyAlignment="1">
      <alignment horizontal="left" vertical="center"/>
    </xf>
    <xf numFmtId="3" fontId="42" fillId="0" borderId="0" xfId="0" applyNumberFormat="1" applyFont="1" applyFill="1" applyBorder="1" applyAlignment="1">
      <alignment horizontal="right"/>
    </xf>
    <xf numFmtId="0" fontId="37" fillId="0" borderId="0" xfId="49" applyFont="1" applyAlignment="1">
      <alignment vertical="top" wrapText="1"/>
    </xf>
    <xf numFmtId="0" fontId="37" fillId="0" borderId="0" xfId="49" applyFont="1" applyBorder="1" applyAlignment="1">
      <alignment vertical="top" wrapText="1"/>
    </xf>
    <xf numFmtId="0" fontId="37" fillId="0" borderId="0" xfId="0" applyFont="1" applyFill="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xf numFmtId="0" fontId="37" fillId="0" borderId="11" xfId="0" applyFont="1" applyFill="1" applyBorder="1" applyAlignment="1">
      <alignment vertical="center"/>
    </xf>
    <xf numFmtId="3" fontId="37" fillId="0" borderId="0" xfId="0" applyNumberFormat="1"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Fill="1" applyAlignment="1">
      <alignment horizontal="center"/>
    </xf>
    <xf numFmtId="0" fontId="38" fillId="0" borderId="0" xfId="49" applyFont="1" applyAlignment="1" applyProtection="1">
      <alignment horizontal="left"/>
    </xf>
    <xf numFmtId="3" fontId="37" fillId="0" borderId="18" xfId="0" applyNumberFormat="1" applyFont="1" applyFill="1" applyBorder="1" applyAlignment="1">
      <alignment horizontal="center"/>
    </xf>
    <xf numFmtId="3" fontId="37" fillId="0" borderId="0" xfId="0" applyNumberFormat="1" applyFont="1" applyFill="1" applyBorder="1" applyAlignment="1">
      <alignment horizontal="right"/>
    </xf>
    <xf numFmtId="165" fontId="37" fillId="0" borderId="18" xfId="0" applyNumberFormat="1" applyFont="1" applyFill="1" applyBorder="1" applyAlignment="1">
      <alignment horizontal="center"/>
    </xf>
    <xf numFmtId="3" fontId="37" fillId="0" borderId="18" xfId="0" applyNumberFormat="1" applyFont="1" applyFill="1" applyBorder="1" applyAlignment="1">
      <alignment horizontal="right"/>
    </xf>
    <xf numFmtId="0" fontId="37" fillId="0" borderId="46" xfId="40" applyFont="1" applyBorder="1" applyAlignment="1">
      <protection locked="0"/>
    </xf>
    <xf numFmtId="0" fontId="38" fillId="0" borderId="12" xfId="49" applyFont="1" applyBorder="1" applyAlignment="1">
      <alignment horizontal="center" vertical="center"/>
    </xf>
    <xf numFmtId="165" fontId="37" fillId="0" borderId="11" xfId="49" applyNumberFormat="1" applyFont="1" applyFill="1" applyBorder="1" applyAlignment="1" applyProtection="1">
      <alignment horizontal="center"/>
      <protection hidden="1"/>
    </xf>
    <xf numFmtId="0" fontId="42" fillId="0" borderId="0"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Border="1"/>
    <xf numFmtId="164" fontId="37" fillId="0" borderId="0" xfId="0" applyNumberFormat="1" applyFont="1" applyFill="1" applyBorder="1" applyAlignment="1">
      <alignment horizontal="center"/>
    </xf>
    <xf numFmtId="0" fontId="46" fillId="0" borderId="0" xfId="0" applyNumberFormat="1" applyFont="1" applyBorder="1" applyAlignment="1">
      <alignment horizontal="left" indent="2"/>
    </xf>
    <xf numFmtId="3" fontId="46" fillId="0" borderId="0" xfId="0" applyNumberFormat="1" applyFont="1" applyFill="1" applyBorder="1" applyAlignment="1">
      <alignment horizontal="center"/>
    </xf>
    <xf numFmtId="3" fontId="46" fillId="0" borderId="13" xfId="0" applyNumberFormat="1" applyFont="1" applyFill="1" applyBorder="1" applyAlignment="1">
      <alignment horizontal="right"/>
    </xf>
    <xf numFmtId="165" fontId="46" fillId="0" borderId="0" xfId="0" applyNumberFormat="1" applyFont="1" applyFill="1" applyBorder="1" applyAlignment="1">
      <alignment horizontal="center"/>
    </xf>
    <xf numFmtId="0" fontId="46" fillId="0" borderId="13" xfId="0" applyNumberFormat="1" applyFont="1" applyBorder="1" applyAlignment="1">
      <alignment horizontal="left" indent="2"/>
    </xf>
    <xf numFmtId="3" fontId="46" fillId="0" borderId="13" xfId="0" applyNumberFormat="1" applyFont="1" applyFill="1" applyBorder="1" applyAlignment="1">
      <alignment horizontal="center"/>
    </xf>
    <xf numFmtId="165" fontId="46" fillId="0" borderId="13" xfId="0" applyNumberFormat="1" applyFont="1" applyFill="1" applyBorder="1" applyAlignment="1">
      <alignment horizontal="center"/>
    </xf>
    <xf numFmtId="0" fontId="38" fillId="0" borderId="0" xfId="49" applyFont="1" applyAlignment="1" applyProtection="1"/>
    <xf numFmtId="0" fontId="37" fillId="0" borderId="46" xfId="40" applyFont="1" applyBorder="1" applyAlignment="1">
      <alignment horizontal="center" vertical="center" wrapText="1"/>
      <protection locked="0"/>
    </xf>
    <xf numFmtId="0" fontId="37" fillId="0" borderId="0" xfId="0" applyFont="1" applyAlignment="1" applyProtection="1">
      <alignment horizontal="left" vertical="center"/>
    </xf>
    <xf numFmtId="0" fontId="38" fillId="0" borderId="0" xfId="40" applyFont="1" applyAlignment="1" applyProtection="1">
      <alignment horizontal="left"/>
    </xf>
    <xf numFmtId="164" fontId="42" fillId="0" borderId="0" xfId="0" applyNumberFormat="1" applyFont="1" applyAlignment="1">
      <alignment horizontal="right"/>
    </xf>
    <xf numFmtId="164" fontId="39" fillId="0" borderId="0" xfId="0" applyNumberFormat="1" applyFont="1" applyAlignment="1">
      <alignment horizontal="right"/>
    </xf>
    <xf numFmtId="164" fontId="39" fillId="0" borderId="0" xfId="0" applyNumberFormat="1" applyFont="1" applyBorder="1" applyAlignment="1">
      <alignment horizontal="right"/>
    </xf>
    <xf numFmtId="0" fontId="59" fillId="0" borderId="0" xfId="34" applyFont="1" applyAlignment="1" applyProtection="1">
      <alignment horizontal="left" vertical="center"/>
    </xf>
    <xf numFmtId="164" fontId="46" fillId="0" borderId="11" xfId="49" applyNumberFormat="1" applyFont="1" applyBorder="1" applyAlignment="1">
      <alignment horizontal="center" vertical="center" wrapText="1"/>
    </xf>
    <xf numFmtId="0" fontId="37" fillId="0" borderId="0" xfId="49" applyFont="1" applyFill="1"/>
    <xf numFmtId="0" fontId="37" fillId="0" borderId="46" xfId="49" applyFont="1" applyFill="1" applyBorder="1"/>
    <xf numFmtId="0" fontId="37" fillId="0" borderId="46" xfId="49" applyFont="1" applyFill="1" applyBorder="1" applyAlignment="1">
      <alignment horizontal="center" vertical="center" wrapText="1"/>
    </xf>
    <xf numFmtId="0" fontId="37" fillId="0" borderId="11" xfId="49" applyFont="1" applyFill="1" applyBorder="1"/>
    <xf numFmtId="0" fontId="37" fillId="0" borderId="11" xfId="49" applyFont="1" applyFill="1" applyBorder="1" applyAlignment="1">
      <alignment horizontal="center" vertical="center" wrapText="1"/>
    </xf>
    <xf numFmtId="0" fontId="37" fillId="0" borderId="24" xfId="49" applyFont="1" applyFill="1" applyBorder="1" applyAlignment="1">
      <alignment horizontal="center" vertical="center" wrapText="1"/>
    </xf>
    <xf numFmtId="0" fontId="37" fillId="0" borderId="25" xfId="49" applyFont="1" applyFill="1" applyBorder="1" applyAlignment="1">
      <alignment horizontal="center" vertical="center" wrapText="1"/>
    </xf>
    <xf numFmtId="0" fontId="37" fillId="0" borderId="0" xfId="0" applyFont="1" applyFill="1" applyBorder="1"/>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164" fontId="37" fillId="0" borderId="0" xfId="0" applyNumberFormat="1" applyFont="1" applyFill="1" applyAlignment="1">
      <alignment horizontal="center"/>
    </xf>
    <xf numFmtId="164" fontId="37" fillId="0" borderId="0" xfId="0" applyNumberFormat="1" applyFont="1" applyFill="1" applyBorder="1"/>
    <xf numFmtId="0" fontId="37" fillId="0" borderId="0" xfId="0" quotePrefix="1" applyFont="1" applyFill="1" applyBorder="1" applyAlignment="1">
      <alignment horizontal="left" vertical="center" wrapText="1" indent="2"/>
    </xf>
    <xf numFmtId="0" fontId="47" fillId="0" borderId="0" xfId="0" applyFont="1"/>
    <xf numFmtId="0" fontId="15" fillId="0" borderId="0" xfId="49"/>
    <xf numFmtId="0" fontId="37" fillId="0" borderId="0" xfId="0" applyFont="1"/>
    <xf numFmtId="0" fontId="15" fillId="0" borderId="0" xfId="0" applyFont="1"/>
    <xf numFmtId="0" fontId="42" fillId="0" borderId="0" xfId="0" quotePrefix="1" applyFont="1" applyBorder="1" applyAlignment="1">
      <alignment horizontal="left" vertical="center"/>
    </xf>
    <xf numFmtId="0" fontId="37" fillId="0" borderId="0" xfId="40" applyFont="1" applyAlignment="1">
      <alignment vertical="center"/>
      <protection locked="0"/>
    </xf>
    <xf numFmtId="0" fontId="37" fillId="25" borderId="0" xfId="0" applyFont="1" applyFill="1"/>
    <xf numFmtId="0" fontId="38" fillId="25" borderId="0" xfId="49" applyFont="1" applyFill="1" applyAlignment="1" applyProtection="1">
      <alignment horizontal="left"/>
    </xf>
    <xf numFmtId="0" fontId="42" fillId="25" borderId="0" xfId="49" applyNumberFormat="1" applyFont="1" applyFill="1" applyAlignment="1" applyProtection="1">
      <alignment vertical="center"/>
      <protection locked="0" hidden="1"/>
    </xf>
    <xf numFmtId="0" fontId="39" fillId="25" borderId="0" xfId="49" applyFont="1" applyFill="1" applyProtection="1">
      <protection hidden="1"/>
    </xf>
    <xf numFmtId="0" fontId="37" fillId="25" borderId="0" xfId="49" applyFont="1" applyFill="1"/>
    <xf numFmtId="0" fontId="39" fillId="25" borderId="0" xfId="49" applyFont="1" applyFill="1" applyAlignment="1" applyProtection="1">
      <alignment vertical="center"/>
      <protection hidden="1"/>
    </xf>
    <xf numFmtId="0" fontId="37" fillId="25" borderId="46" xfId="40" applyFont="1" applyFill="1" applyBorder="1" applyAlignment="1">
      <alignment horizontal="center" vertical="center" wrapText="1"/>
      <protection locked="0"/>
    </xf>
    <xf numFmtId="0" fontId="42" fillId="25" borderId="0" xfId="49" applyFont="1" applyFill="1" applyAlignment="1">
      <alignment vertical="center"/>
    </xf>
    <xf numFmtId="0" fontId="46" fillId="25" borderId="0" xfId="46" applyFont="1" applyFill="1" applyAlignment="1">
      <alignment horizontal="right" vertical="top"/>
    </xf>
    <xf numFmtId="0" fontId="46" fillId="25" borderId="0" xfId="46" applyFont="1" applyFill="1" applyAlignment="1">
      <alignment horizontal="right"/>
    </xf>
    <xf numFmtId="164" fontId="37" fillId="25" borderId="0" xfId="39" applyNumberFormat="1" applyFont="1" applyFill="1" applyAlignment="1" applyProtection="1">
      <alignment horizontal="center" vertical="center"/>
    </xf>
    <xf numFmtId="0" fontId="37" fillId="25" borderId="0" xfId="49" applyFont="1" applyFill="1" applyAlignment="1" applyProtection="1">
      <alignment vertical="center"/>
    </xf>
    <xf numFmtId="0" fontId="39" fillId="25" borderId="14" xfId="49" applyFont="1" applyFill="1" applyBorder="1" applyAlignment="1" applyProtection="1">
      <alignment horizontal="center"/>
      <protection locked="0"/>
    </xf>
    <xf numFmtId="165" fontId="37" fillId="25" borderId="0" xfId="49" applyNumberFormat="1" applyFont="1" applyFill="1" applyBorder="1" applyAlignment="1" applyProtection="1">
      <alignment vertical="top" wrapText="1"/>
    </xf>
    <xf numFmtId="0" fontId="38" fillId="25" borderId="0" xfId="40" applyFont="1" applyFill="1" applyAlignment="1" applyProtection="1">
      <alignment horizontal="left"/>
    </xf>
    <xf numFmtId="0" fontId="38" fillId="25" borderId="0" xfId="40" applyFont="1" applyFill="1" applyAlignment="1">
      <alignment horizontal="left"/>
      <protection locked="0"/>
    </xf>
    <xf numFmtId="3" fontId="37" fillId="25" borderId="0" xfId="38" applyNumberFormat="1" applyFont="1" applyFill="1" applyProtection="1"/>
    <xf numFmtId="164" fontId="37" fillId="25" borderId="0" xfId="38" applyNumberFormat="1" applyFont="1" applyFill="1" applyAlignment="1" applyProtection="1">
      <alignment horizontal="right"/>
    </xf>
    <xf numFmtId="164" fontId="37" fillId="25" borderId="0" xfId="38" applyNumberFormat="1" applyFont="1" applyFill="1" applyProtection="1"/>
    <xf numFmtId="164" fontId="37" fillId="25" borderId="0" xfId="38" applyNumberFormat="1" applyFont="1" applyFill="1"/>
    <xf numFmtId="0" fontId="37" fillId="25" borderId="0" xfId="38" applyFont="1" applyFill="1"/>
    <xf numFmtId="164" fontId="37" fillId="25" borderId="0" xfId="40" applyNumberFormat="1" applyFont="1" applyFill="1" applyAlignment="1">
      <alignment horizontal="right" vertical="center"/>
      <protection locked="0"/>
    </xf>
    <xf numFmtId="164" fontId="37" fillId="25" borderId="0" xfId="40" applyNumberFormat="1" applyFont="1" applyFill="1" applyAlignment="1">
      <alignment vertical="center"/>
      <protection locked="0"/>
    </xf>
    <xf numFmtId="0" fontId="37" fillId="25" borderId="0" xfId="40" applyFont="1" applyFill="1" applyAlignment="1">
      <alignment vertical="center"/>
      <protection locked="0"/>
    </xf>
    <xf numFmtId="165" fontId="37" fillId="25" borderId="0" xfId="49" applyNumberFormat="1" applyFont="1" applyFill="1" applyAlignment="1" applyProtection="1">
      <alignment horizontal="right"/>
      <protection hidden="1"/>
    </xf>
    <xf numFmtId="0" fontId="37" fillId="25" borderId="0" xfId="40" applyFont="1" applyFill="1" applyBorder="1" applyAlignment="1" applyProtection="1"/>
    <xf numFmtId="3" fontId="37" fillId="25" borderId="0" xfId="39" applyNumberFormat="1" applyFont="1" applyFill="1" applyBorder="1" applyProtection="1"/>
    <xf numFmtId="164" fontId="37" fillId="25" borderId="0" xfId="39" applyNumberFormat="1" applyFont="1" applyFill="1" applyBorder="1" applyProtection="1"/>
    <xf numFmtId="164" fontId="37" fillId="25" borderId="0" xfId="39" applyNumberFormat="1" applyFont="1" applyFill="1" applyBorder="1" applyAlignment="1" applyProtection="1">
      <alignment horizontal="left" vertical="center"/>
    </xf>
    <xf numFmtId="164" fontId="37" fillId="25" borderId="0" xfId="38" applyNumberFormat="1" applyFont="1" applyFill="1" applyAlignment="1" applyProtection="1">
      <alignment horizontal="left" vertical="center"/>
    </xf>
    <xf numFmtId="0" fontId="37" fillId="25" borderId="0" xfId="38" applyFont="1" applyFill="1" applyAlignment="1" applyProtection="1">
      <alignment horizontal="left" vertical="center"/>
    </xf>
    <xf numFmtId="165" fontId="37" fillId="29" borderId="11" xfId="49" applyNumberFormat="1" applyFont="1" applyFill="1" applyBorder="1" applyAlignment="1" applyProtection="1">
      <alignment horizontal="right"/>
      <protection hidden="1"/>
    </xf>
    <xf numFmtId="165" fontId="37" fillId="25" borderId="11" xfId="49" applyNumberFormat="1" applyFont="1" applyFill="1" applyBorder="1" applyAlignment="1" applyProtection="1">
      <alignment horizontal="right"/>
      <protection hidden="1"/>
    </xf>
    <xf numFmtId="0" fontId="38" fillId="0" borderId="0" xfId="40" applyFont="1" applyFill="1" applyAlignment="1" applyProtection="1">
      <alignment horizontal="left"/>
    </xf>
    <xf numFmtId="0" fontId="26" fillId="0" borderId="14" xfId="34" applyFill="1" applyBorder="1" applyAlignment="1" applyProtection="1">
      <alignment vertical="center"/>
    </xf>
    <xf numFmtId="0" fontId="15" fillId="0" borderId="14" xfId="49" applyFill="1" applyBorder="1" applyAlignment="1">
      <alignment vertical="center" wrapText="1"/>
    </xf>
    <xf numFmtId="165" fontId="37" fillId="0" borderId="0" xfId="49" applyNumberFormat="1" applyFont="1" applyFill="1" applyBorder="1" applyAlignment="1" applyProtection="1">
      <alignment vertical="top" wrapText="1"/>
    </xf>
    <xf numFmtId="0" fontId="37" fillId="0" borderId="0" xfId="47" applyFont="1" applyAlignment="1"/>
    <xf numFmtId="0" fontId="39" fillId="0" borderId="0" xfId="49" applyFont="1" applyFill="1" applyBorder="1" applyAlignment="1" applyProtection="1">
      <alignment horizontal="center"/>
      <protection locked="0"/>
    </xf>
    <xf numFmtId="164" fontId="46" fillId="0" borderId="0" xfId="39" applyNumberFormat="1" applyFont="1" applyAlignment="1">
      <alignment horizontal="center"/>
    </xf>
    <xf numFmtId="164" fontId="46" fillId="29" borderId="0" xfId="39" applyNumberFormat="1" applyFont="1" applyFill="1" applyAlignment="1">
      <alignment horizontal="center"/>
    </xf>
    <xf numFmtId="164" fontId="46" fillId="29" borderId="0" xfId="39" applyNumberFormat="1" applyFont="1" applyFill="1" applyBorder="1" applyAlignment="1">
      <alignment horizontal="center"/>
    </xf>
    <xf numFmtId="164" fontId="46" fillId="0" borderId="0" xfId="39" applyNumberFormat="1" applyFont="1" applyBorder="1" applyAlignment="1">
      <alignment horizontal="center"/>
    </xf>
    <xf numFmtId="0" fontId="39" fillId="25" borderId="0" xfId="49" applyFont="1" applyFill="1" applyBorder="1" applyAlignment="1" applyProtection="1">
      <alignment horizontal="center"/>
      <protection locked="0"/>
    </xf>
    <xf numFmtId="165" fontId="37" fillId="25" borderId="0" xfId="49" applyNumberFormat="1" applyFont="1" applyFill="1" applyBorder="1" applyAlignment="1" applyProtection="1">
      <alignment horizontal="right"/>
      <protection hidden="1"/>
    </xf>
    <xf numFmtId="165" fontId="37" fillId="0" borderId="11" xfId="49" applyNumberFormat="1" applyFont="1" applyFill="1" applyBorder="1" applyAlignment="1" applyProtection="1">
      <alignment horizontal="right"/>
      <protection hidden="1"/>
    </xf>
    <xf numFmtId="164" fontId="46" fillId="25" borderId="0" xfId="39" applyNumberFormat="1" applyFont="1" applyFill="1" applyAlignment="1">
      <alignment horizontal="center"/>
    </xf>
    <xf numFmtId="165" fontId="46" fillId="29" borderId="11" xfId="49" applyNumberFormat="1" applyFont="1" applyFill="1" applyBorder="1" applyAlignment="1" applyProtection="1">
      <alignment horizontal="right"/>
      <protection hidden="1"/>
    </xf>
    <xf numFmtId="165" fontId="46" fillId="25" borderId="11" xfId="49" applyNumberFormat="1" applyFont="1" applyFill="1" applyBorder="1" applyAlignment="1" applyProtection="1">
      <alignment horizontal="right"/>
      <protection hidden="1"/>
    </xf>
    <xf numFmtId="0" fontId="37" fillId="25" borderId="0" xfId="49" applyFont="1" applyFill="1" applyAlignment="1" applyProtection="1">
      <alignment vertical="center" wrapText="1"/>
    </xf>
    <xf numFmtId="0" fontId="37" fillId="0" borderId="0" xfId="0" quotePrefix="1" applyFont="1" applyFill="1" applyBorder="1" applyAlignment="1">
      <alignment horizontal="left" vertical="center"/>
    </xf>
    <xf numFmtId="0" fontId="39" fillId="0" borderId="0" xfId="0" applyFont="1" applyFill="1" applyAlignment="1"/>
    <xf numFmtId="0" fontId="37" fillId="25" borderId="12" xfId="49" applyFont="1" applyFill="1" applyBorder="1" applyAlignment="1" applyProtection="1">
      <alignment vertical="center"/>
      <protection hidden="1"/>
    </xf>
    <xf numFmtId="0" fontId="42" fillId="25" borderId="12" xfId="49" applyFont="1" applyFill="1" applyBorder="1" applyAlignment="1" applyProtection="1">
      <alignment vertical="center"/>
      <protection hidden="1"/>
    </xf>
    <xf numFmtId="0" fontId="38" fillId="0" borderId="0" xfId="40" applyFont="1" applyAlignment="1" applyProtection="1"/>
    <xf numFmtId="0" fontId="37" fillId="0" borderId="0" xfId="40" applyFont="1" applyAlignment="1">
      <alignment horizontal="left" wrapText="1"/>
      <protection locked="0"/>
    </xf>
    <xf numFmtId="0" fontId="37" fillId="0" borderId="11" xfId="0" applyFont="1" applyFill="1" applyBorder="1" applyAlignment="1">
      <alignment horizontal="right" vertical="center" wrapText="1"/>
    </xf>
    <xf numFmtId="0" fontId="37" fillId="24" borderId="11" xfId="0" applyFont="1" applyFill="1" applyBorder="1" applyAlignment="1">
      <alignment horizontal="right" vertical="center" wrapText="1"/>
    </xf>
    <xf numFmtId="0" fontId="60" fillId="25" borderId="0" xfId="49" applyFont="1" applyFill="1"/>
    <xf numFmtId="0" fontId="38" fillId="26" borderId="16" xfId="49" applyFont="1" applyFill="1" applyBorder="1" applyAlignment="1" applyProtection="1">
      <protection locked="0"/>
    </xf>
    <xf numFmtId="0" fontId="38" fillId="26" borderId="14" xfId="49" applyFont="1" applyFill="1" applyBorder="1" applyAlignment="1" applyProtection="1">
      <protection locked="0"/>
    </xf>
    <xf numFmtId="0" fontId="38" fillId="25" borderId="16" xfId="49" applyFont="1" applyFill="1" applyBorder="1" applyAlignment="1" applyProtection="1">
      <protection locked="0"/>
    </xf>
    <xf numFmtId="0" fontId="38" fillId="26" borderId="12" xfId="49" applyFont="1" applyFill="1" applyBorder="1" applyAlignment="1" applyProtection="1">
      <protection locked="0"/>
    </xf>
    <xf numFmtId="0" fontId="38" fillId="0" borderId="16" xfId="49" applyFont="1" applyFill="1" applyBorder="1" applyAlignment="1" applyProtection="1">
      <protection locked="0"/>
    </xf>
    <xf numFmtId="0" fontId="37" fillId="0" borderId="11" xfId="49" applyFont="1" applyBorder="1" applyAlignment="1" applyProtection="1">
      <protection locked="0" hidden="1"/>
    </xf>
    <xf numFmtId="3" fontId="37" fillId="0" borderId="11" xfId="39" applyNumberFormat="1" applyFont="1" applyFill="1" applyBorder="1" applyAlignment="1" applyProtection="1">
      <alignment horizontal="right"/>
      <protection locked="0" hidden="1"/>
    </xf>
    <xf numFmtId="164" fontId="37" fillId="0" borderId="11" xfId="39" applyNumberFormat="1" applyFont="1" applyBorder="1" applyAlignment="1" applyProtection="1">
      <alignment horizontal="right"/>
      <protection locked="0" hidden="1"/>
    </xf>
    <xf numFmtId="3" fontId="42" fillId="0" borderId="0" xfId="0" quotePrefix="1" applyNumberFormat="1" applyFont="1" applyFill="1" applyBorder="1" applyAlignment="1">
      <alignment horizontal="center"/>
    </xf>
    <xf numFmtId="165" fontId="42" fillId="0" borderId="0" xfId="0" quotePrefix="1" applyNumberFormat="1" applyFont="1" applyFill="1" applyBorder="1" applyAlignment="1">
      <alignment horizontal="center"/>
    </xf>
    <xf numFmtId="3" fontId="37" fillId="0" borderId="0" xfId="0" quotePrefix="1" applyNumberFormat="1" applyFont="1" applyFill="1" applyBorder="1" applyAlignment="1">
      <alignment horizontal="center"/>
    </xf>
    <xf numFmtId="0" fontId="15" fillId="0" borderId="11" xfId="0" quotePrefix="1" applyFont="1" applyFill="1" applyBorder="1"/>
    <xf numFmtId="0" fontId="37" fillId="0" borderId="46" xfId="49" applyFont="1" applyBorder="1"/>
    <xf numFmtId="165" fontId="37" fillId="29" borderId="0" xfId="49" quotePrefix="1" applyNumberFormat="1" applyFont="1" applyFill="1" applyAlignment="1" applyProtection="1">
      <alignment horizontal="right"/>
      <protection hidden="1"/>
    </xf>
    <xf numFmtId="165" fontId="37" fillId="0" borderId="0" xfId="49" quotePrefix="1" applyNumberFormat="1" applyFont="1" applyFill="1" applyAlignment="1" applyProtection="1">
      <alignment horizontal="right"/>
      <protection hidden="1"/>
    </xf>
    <xf numFmtId="3" fontId="37" fillId="25" borderId="0" xfId="49" quotePrefix="1" applyNumberFormat="1" applyFont="1" applyFill="1" applyAlignment="1" applyProtection="1">
      <alignment horizontal="right"/>
      <protection hidden="1"/>
    </xf>
    <xf numFmtId="165" fontId="37" fillId="25" borderId="0" xfId="49" quotePrefix="1" applyNumberFormat="1" applyFont="1" applyFill="1" applyAlignment="1" applyProtection="1">
      <alignment horizontal="right"/>
      <protection hidden="1"/>
    </xf>
    <xf numFmtId="0" fontId="37" fillId="0" borderId="12" xfId="49" applyFont="1" applyBorder="1" applyAlignment="1">
      <alignment horizontal="center" vertical="center" wrapText="1"/>
    </xf>
    <xf numFmtId="0" fontId="37" fillId="0" borderId="12" xfId="49" applyFont="1" applyBorder="1" applyAlignment="1">
      <alignment horizontal="center" vertical="center" wrapText="1"/>
    </xf>
    <xf numFmtId="0" fontId="37" fillId="0" borderId="12" xfId="49" applyFont="1" applyFill="1" applyBorder="1" applyAlignment="1">
      <alignment horizontal="center" vertical="center" wrapText="1"/>
    </xf>
    <xf numFmtId="0" fontId="37" fillId="0" borderId="11" xfId="49" applyFont="1" applyBorder="1" applyAlignment="1">
      <alignment horizontal="center" vertical="center" wrapText="1"/>
    </xf>
    <xf numFmtId="0" fontId="42" fillId="24" borderId="0" xfId="0" applyFont="1" applyFill="1" applyBorder="1" applyAlignment="1">
      <alignment horizontal="center" vertical="center" wrapText="1"/>
    </xf>
    <xf numFmtId="0" fontId="42" fillId="24" borderId="0" xfId="0" applyFont="1" applyFill="1" applyAlignment="1">
      <alignment horizontal="center" vertical="center" wrapText="1"/>
    </xf>
    <xf numFmtId="1" fontId="38" fillId="24" borderId="0" xfId="49" applyNumberFormat="1" applyFont="1" applyFill="1" applyBorder="1" applyAlignment="1">
      <alignment horizontal="left"/>
    </xf>
    <xf numFmtId="165" fontId="37" fillId="25" borderId="0" xfId="0" quotePrefix="1" applyNumberFormat="1" applyFont="1" applyFill="1" applyBorder="1" applyAlignment="1">
      <alignment horizontal="center"/>
    </xf>
    <xf numFmtId="165" fontId="37" fillId="25" borderId="0" xfId="0" applyNumberFormat="1" applyFont="1" applyFill="1" applyBorder="1" applyAlignment="1">
      <alignment horizontal="center"/>
    </xf>
    <xf numFmtId="0" fontId="47" fillId="25" borderId="0" xfId="49" applyFont="1" applyFill="1"/>
    <xf numFmtId="0" fontId="37" fillId="0" borderId="11" xfId="0" applyNumberFormat="1" applyFont="1" applyBorder="1" applyAlignment="1">
      <alignment horizontal="left" indent="2"/>
    </xf>
    <xf numFmtId="3" fontId="37" fillId="0" borderId="11" xfId="0" applyNumberFormat="1" applyFont="1" applyFill="1" applyBorder="1" applyAlignment="1">
      <alignment horizontal="center"/>
    </xf>
    <xf numFmtId="3" fontId="37" fillId="0" borderId="11" xfId="0" applyNumberFormat="1" applyFont="1" applyFill="1" applyBorder="1" applyAlignment="1">
      <alignment horizontal="right"/>
    </xf>
    <xf numFmtId="164" fontId="37" fillId="0" borderId="11" xfId="0" applyNumberFormat="1" applyFont="1" applyFill="1" applyBorder="1" applyAlignment="1">
      <alignment horizontal="center"/>
    </xf>
    <xf numFmtId="0" fontId="15" fillId="0" borderId="0" xfId="0" applyFont="1" applyAlignment="1"/>
    <xf numFmtId="164" fontId="37" fillId="0" borderId="0" xfId="0" applyNumberFormat="1" applyFont="1" applyFill="1"/>
    <xf numFmtId="164" fontId="37" fillId="0" borderId="17" xfId="0" applyNumberFormat="1" applyFont="1" applyFill="1" applyBorder="1"/>
    <xf numFmtId="165" fontId="37" fillId="0" borderId="0" xfId="0" applyNumberFormat="1" applyFont="1" applyFill="1" applyBorder="1"/>
    <xf numFmtId="164" fontId="15" fillId="0" borderId="0" xfId="0" applyNumberFormat="1" applyFont="1"/>
    <xf numFmtId="0" fontId="15" fillId="0" borderId="11" xfId="0" applyFont="1" applyFill="1" applyBorder="1"/>
    <xf numFmtId="0" fontId="15" fillId="0" borderId="11" xfId="0" applyFont="1" applyFill="1" applyBorder="1" applyAlignment="1">
      <alignment horizontal="right"/>
    </xf>
    <xf numFmtId="0" fontId="37" fillId="0" borderId="0" xfId="0" applyFont="1" applyAlignment="1">
      <alignment horizontal="right"/>
    </xf>
    <xf numFmtId="164" fontId="37" fillId="0" borderId="0" xfId="0" applyNumberFormat="1" applyFont="1" applyBorder="1" applyAlignment="1">
      <alignment horizontal="right"/>
    </xf>
    <xf numFmtId="0" fontId="37" fillId="0" borderId="11" xfId="0" applyFont="1" applyBorder="1" applyAlignment="1">
      <alignment horizontal="left" indent="2"/>
    </xf>
    <xf numFmtId="0" fontId="61" fillId="0" borderId="0" xfId="34" applyFont="1" applyAlignment="1" applyProtection="1">
      <alignment horizontal="left" vertical="center"/>
    </xf>
    <xf numFmtId="164" fontId="37" fillId="25" borderId="0" xfId="49" applyNumberFormat="1" applyFont="1" applyFill="1" applyAlignment="1">
      <alignment vertical="center" wrapText="1"/>
    </xf>
    <xf numFmtId="3" fontId="42" fillId="0" borderId="0" xfId="49" applyNumberFormat="1" applyFont="1" applyProtection="1"/>
    <xf numFmtId="164" fontId="46" fillId="0" borderId="0" xfId="39" applyNumberFormat="1" applyFont="1" applyBorder="1" applyAlignment="1">
      <alignment horizontal="center" vertical="center" wrapText="1"/>
    </xf>
    <xf numFmtId="3" fontId="37" fillId="0" borderId="11" xfId="39" applyNumberFormat="1" applyFont="1" applyFill="1" applyBorder="1" applyAlignment="1">
      <alignment horizontal="center"/>
    </xf>
    <xf numFmtId="3" fontId="37" fillId="0" borderId="11" xfId="39" applyNumberFormat="1" applyFont="1" applyBorder="1" applyAlignment="1">
      <alignment horizontal="center"/>
    </xf>
    <xf numFmtId="3" fontId="42" fillId="25" borderId="0" xfId="49" applyNumberFormat="1" applyFont="1" applyFill="1" applyProtection="1"/>
    <xf numFmtId="164" fontId="46" fillId="25" borderId="0" xfId="39" applyNumberFormat="1" applyFont="1" applyFill="1" applyBorder="1" applyAlignment="1">
      <alignment horizontal="center" vertical="center" wrapText="1"/>
    </xf>
    <xf numFmtId="3" fontId="37" fillId="25" borderId="11" xfId="39" applyNumberFormat="1" applyFont="1" applyFill="1" applyBorder="1" applyAlignment="1">
      <alignment horizontal="center"/>
    </xf>
    <xf numFmtId="0" fontId="42" fillId="25" borderId="0" xfId="0" applyFont="1" applyFill="1"/>
    <xf numFmtId="0" fontId="61" fillId="25" borderId="0" xfId="34" applyFont="1" applyFill="1" applyAlignment="1" applyProtection="1">
      <alignment horizontal="left" vertical="center"/>
    </xf>
    <xf numFmtId="0" fontId="53" fillId="0" borderId="0" xfId="34" applyFont="1" applyAlignment="1" applyProtection="1">
      <alignment vertical="center"/>
    </xf>
    <xf numFmtId="164" fontId="37" fillId="0" borderId="0" xfId="39" applyNumberFormat="1" applyFont="1" applyBorder="1" applyAlignment="1">
      <alignment horizontal="left" vertical="center" wrapText="1" indent="1"/>
    </xf>
    <xf numFmtId="164" fontId="37" fillId="0" borderId="0" xfId="0" applyNumberFormat="1" applyFont="1" applyAlignment="1">
      <alignment vertical="center"/>
    </xf>
    <xf numFmtId="0" fontId="15" fillId="24" borderId="11" xfId="0" applyFont="1" applyFill="1" applyBorder="1"/>
    <xf numFmtId="0" fontId="37" fillId="24" borderId="11" xfId="0" applyFont="1" applyFill="1" applyBorder="1" applyAlignment="1">
      <alignment horizontal="right" vertical="center"/>
    </xf>
    <xf numFmtId="0" fontId="15" fillId="0" borderId="0" xfId="0" applyFont="1" applyAlignment="1">
      <alignment vertical="center"/>
    </xf>
    <xf numFmtId="3" fontId="15" fillId="0" borderId="0" xfId="0" applyNumberFormat="1" applyFont="1"/>
    <xf numFmtId="0" fontId="15" fillId="0" borderId="12" xfId="0" applyFont="1" applyBorder="1"/>
    <xf numFmtId="0" fontId="15" fillId="0" borderId="10" xfId="0" applyFont="1" applyBorder="1"/>
    <xf numFmtId="0" fontId="15" fillId="0" borderId="11" xfId="0" applyFont="1" applyBorder="1"/>
    <xf numFmtId="0" fontId="37" fillId="24" borderId="0" xfId="0" applyFont="1" applyFill="1" applyBorder="1" applyAlignment="1">
      <alignment horizontal="left" vertical="center" wrapText="1"/>
    </xf>
    <xf numFmtId="0" fontId="15" fillId="0" borderId="0" xfId="49" applyFont="1"/>
    <xf numFmtId="3" fontId="37" fillId="29" borderId="0" xfId="39" applyNumberFormat="1" applyFont="1" applyFill="1" applyAlignment="1">
      <alignment horizontal="center"/>
    </xf>
    <xf numFmtId="164" fontId="37" fillId="29" borderId="0" xfId="39" applyNumberFormat="1" applyFont="1" applyFill="1" applyAlignment="1">
      <alignment horizontal="center"/>
    </xf>
    <xf numFmtId="164" fontId="37" fillId="0" borderId="0" xfId="39" applyNumberFormat="1" applyFont="1" applyAlignment="1">
      <alignment horizontal="center"/>
    </xf>
    <xf numFmtId="164" fontId="37" fillId="0" borderId="0" xfId="39" applyNumberFormat="1" applyFont="1" applyFill="1" applyAlignment="1">
      <alignment horizontal="center"/>
    </xf>
    <xf numFmtId="164" fontId="37" fillId="0" borderId="0" xfId="39" applyNumberFormat="1" applyFont="1" applyFill="1" applyBorder="1" applyAlignment="1">
      <alignment horizontal="center"/>
    </xf>
    <xf numFmtId="0" fontId="15" fillId="0" borderId="0" xfId="49" applyFont="1" applyAlignment="1">
      <alignment horizontal="left" vertical="center" wrapText="1"/>
    </xf>
    <xf numFmtId="0" fontId="37" fillId="25" borderId="0" xfId="40" applyFont="1" applyFill="1" applyAlignment="1">
      <protection locked="0"/>
    </xf>
    <xf numFmtId="164" fontId="37" fillId="25" borderId="0" xfId="39" applyNumberFormat="1" applyFont="1" applyFill="1" applyAlignment="1">
      <alignment horizontal="center"/>
    </xf>
    <xf numFmtId="0" fontId="42" fillId="25" borderId="0" xfId="38" applyFont="1" applyFill="1"/>
    <xf numFmtId="3" fontId="37" fillId="25" borderId="0" xfId="38" applyNumberFormat="1" applyFont="1" applyFill="1"/>
    <xf numFmtId="3" fontId="37" fillId="0" borderId="0" xfId="49" applyNumberFormat="1" applyFont="1" applyFill="1" applyAlignment="1" applyProtection="1">
      <alignment horizontal="center"/>
      <protection hidden="1"/>
    </xf>
    <xf numFmtId="0" fontId="37" fillId="0" borderId="0" xfId="49" applyFont="1" applyFill="1" applyAlignment="1" applyProtection="1"/>
    <xf numFmtId="0" fontId="37" fillId="0" borderId="0" xfId="49" applyFont="1" applyFill="1" applyAlignment="1" applyProtection="1">
      <alignment horizontal="left" indent="1"/>
    </xf>
    <xf numFmtId="0" fontId="46" fillId="0" borderId="0" xfId="49" applyFont="1" applyFill="1" applyAlignment="1" applyProtection="1">
      <alignment horizontal="left" indent="2"/>
    </xf>
    <xf numFmtId="0" fontId="46" fillId="0" borderId="0" xfId="49" applyFont="1" applyFill="1" applyAlignment="1" applyProtection="1">
      <alignment horizontal="left" wrapText="1" indent="2"/>
    </xf>
    <xf numFmtId="0" fontId="42" fillId="0" borderId="0" xfId="49" applyFont="1" applyFill="1" applyAlignment="1" applyProtection="1"/>
    <xf numFmtId="0" fontId="37" fillId="0" borderId="0" xfId="40" applyFont="1" applyFill="1" applyAlignment="1" applyProtection="1">
      <alignment horizontal="left" wrapText="1"/>
    </xf>
    <xf numFmtId="0" fontId="42" fillId="0" borderId="0" xfId="49" applyFont="1" applyFill="1" applyAlignment="1" applyProtection="1">
      <alignment wrapText="1"/>
    </xf>
    <xf numFmtId="0" fontId="62" fillId="0" borderId="0" xfId="49" applyFont="1"/>
    <xf numFmtId="0" fontId="15" fillId="0" borderId="0" xfId="49" applyAlignment="1">
      <alignment wrapText="1"/>
    </xf>
    <xf numFmtId="0" fontId="15" fillId="0" borderId="0" xfId="49" applyFill="1" applyAlignment="1">
      <alignment wrapText="1"/>
    </xf>
    <xf numFmtId="0" fontId="63" fillId="0" borderId="0" xfId="49" applyFont="1" applyFill="1" applyAlignment="1">
      <alignment wrapText="1"/>
    </xf>
    <xf numFmtId="0" fontId="15" fillId="0" borderId="0" xfId="49" applyFill="1"/>
    <xf numFmtId="2" fontId="15" fillId="0" borderId="0" xfId="49" applyNumberFormat="1" applyFill="1"/>
    <xf numFmtId="0" fontId="15" fillId="28" borderId="0" xfId="49" applyFill="1"/>
    <xf numFmtId="0" fontId="59" fillId="25" borderId="0" xfId="34" applyFont="1" applyFill="1" applyAlignment="1" applyProtection="1">
      <alignment horizontal="left" vertical="center"/>
    </xf>
    <xf numFmtId="2" fontId="15" fillId="0" borderId="0" xfId="49" applyNumberFormat="1"/>
    <xf numFmtId="0" fontId="15" fillId="0" borderId="0" xfId="49" applyAlignment="1">
      <alignment horizontal="right"/>
    </xf>
    <xf numFmtId="164" fontId="15" fillId="0" borderId="0" xfId="49" applyNumberFormat="1"/>
    <xf numFmtId="0" fontId="15" fillId="27" borderId="0" xfId="49" applyFill="1"/>
    <xf numFmtId="2" fontId="15" fillId="0" borderId="0" xfId="49" applyNumberFormat="1" applyFont="1"/>
    <xf numFmtId="0" fontId="63" fillId="28" borderId="0" xfId="49" applyFont="1" applyFill="1"/>
    <xf numFmtId="0" fontId="63" fillId="0" borderId="0" xfId="49" applyFont="1"/>
    <xf numFmtId="0" fontId="63" fillId="31" borderId="0" xfId="49" applyFont="1" applyFill="1"/>
    <xf numFmtId="4" fontId="37" fillId="25" borderId="0" xfId="49" quotePrefix="1" applyNumberFormat="1" applyFont="1" applyFill="1" applyAlignment="1" applyProtection="1">
      <alignment horizontal="right"/>
      <protection hidden="1"/>
    </xf>
    <xf numFmtId="4" fontId="46" fillId="25" borderId="0" xfId="49" quotePrefix="1" applyNumberFormat="1" applyFont="1" applyFill="1" applyAlignment="1" applyProtection="1">
      <alignment horizontal="right"/>
      <protection hidden="1"/>
    </xf>
    <xf numFmtId="0" fontId="37" fillId="0" borderId="0" xfId="49" quotePrefix="1" applyFont="1" applyBorder="1" applyAlignment="1">
      <alignment horizontal="right" wrapText="1"/>
    </xf>
    <xf numFmtId="0" fontId="37" fillId="0" borderId="0" xfId="49" quotePrefix="1" applyFont="1" applyFill="1" applyBorder="1" applyAlignment="1">
      <alignment horizontal="right" wrapText="1"/>
    </xf>
    <xf numFmtId="3" fontId="37" fillId="0" borderId="0" xfId="49" quotePrefix="1" applyNumberFormat="1" applyFont="1" applyBorder="1" applyAlignment="1">
      <alignment horizontal="right" wrapText="1"/>
    </xf>
    <xf numFmtId="164" fontId="37" fillId="0" borderId="0" xfId="49" quotePrefix="1" applyNumberFormat="1" applyFont="1" applyBorder="1" applyAlignment="1">
      <alignment horizontal="right" wrapText="1"/>
    </xf>
    <xf numFmtId="0" fontId="37" fillId="0" borderId="0" xfId="49" applyFont="1" applyBorder="1" applyAlignment="1">
      <alignment horizontal="left" vertical="center" wrapText="1" indent="1"/>
    </xf>
    <xf numFmtId="0" fontId="37" fillId="0" borderId="0" xfId="49" applyFont="1" applyFill="1" applyBorder="1" applyAlignment="1">
      <alignment horizontal="center" vertical="center" wrapText="1"/>
    </xf>
    <xf numFmtId="3" fontId="37" fillId="0" borderId="0" xfId="49" quotePrefix="1" applyNumberFormat="1" applyFont="1" applyFill="1" applyBorder="1" applyAlignment="1">
      <alignment horizontal="right" vertical="center"/>
    </xf>
    <xf numFmtId="3" fontId="37" fillId="0" borderId="11" xfId="49" quotePrefix="1" applyNumberFormat="1" applyFont="1" applyFill="1" applyBorder="1" applyAlignment="1">
      <alignment horizontal="right" vertical="center"/>
    </xf>
    <xf numFmtId="0" fontId="63" fillId="0" borderId="0" xfId="49" applyFont="1" applyFill="1"/>
    <xf numFmtId="0" fontId="60" fillId="0" borderId="0" xfId="49" applyFont="1" applyFill="1"/>
    <xf numFmtId="4" fontId="46" fillId="29" borderId="0" xfId="49" quotePrefix="1" applyNumberFormat="1" applyFont="1" applyFill="1" applyAlignment="1" applyProtection="1">
      <alignment horizontal="right"/>
      <protection hidden="1"/>
    </xf>
    <xf numFmtId="0" fontId="46" fillId="0" borderId="119" xfId="0" applyNumberFormat="1" applyFont="1" applyBorder="1" applyAlignment="1">
      <alignment horizontal="left" indent="2"/>
    </xf>
    <xf numFmtId="0" fontId="37" fillId="0" borderId="0" xfId="0" applyFont="1"/>
    <xf numFmtId="0" fontId="65" fillId="25" borderId="0" xfId="38" applyFont="1" applyFill="1"/>
    <xf numFmtId="0" fontId="65" fillId="25" borderId="0" xfId="40" applyFont="1" applyFill="1" applyAlignment="1">
      <alignment vertical="center"/>
      <protection locked="0"/>
    </xf>
    <xf numFmtId="0" fontId="37" fillId="0" borderId="0" xfId="49" applyFont="1" applyAlignment="1">
      <alignment horizontal="left" vertical="center" wrapText="1"/>
    </xf>
    <xf numFmtId="0" fontId="37" fillId="0" borderId="12" xfId="49" applyFont="1" applyBorder="1" applyAlignment="1">
      <alignment horizontal="center" vertical="center" wrapText="1"/>
    </xf>
    <xf numFmtId="0" fontId="42" fillId="24" borderId="0" xfId="0" applyFont="1" applyFill="1" applyBorder="1" applyAlignment="1">
      <alignment horizontal="center" vertical="center" wrapText="1"/>
    </xf>
    <xf numFmtId="0" fontId="66" fillId="0" borderId="12" xfId="49" applyFont="1" applyBorder="1" applyAlignment="1">
      <alignment horizontal="center" vertical="center" wrapText="1"/>
    </xf>
    <xf numFmtId="0" fontId="68" fillId="0" borderId="0" xfId="0" applyNumberFormat="1" applyFont="1" applyBorder="1" applyAlignment="1">
      <alignment horizontal="left" indent="2"/>
    </xf>
    <xf numFmtId="4" fontId="37" fillId="29" borderId="0" xfId="49" quotePrefix="1" applyNumberFormat="1" applyFont="1" applyFill="1" applyAlignment="1" applyProtection="1">
      <alignment horizontal="right"/>
      <protection hidden="1"/>
    </xf>
    <xf numFmtId="2" fontId="46" fillId="25" borderId="0" xfId="39" applyNumberFormat="1" applyFont="1" applyFill="1" applyAlignment="1">
      <alignment horizontal="center"/>
    </xf>
    <xf numFmtId="4" fontId="46" fillId="29" borderId="0" xfId="49" applyNumberFormat="1" applyFont="1" applyFill="1" applyAlignment="1" applyProtection="1">
      <alignment horizontal="right"/>
      <protection hidden="1"/>
    </xf>
    <xf numFmtId="164" fontId="46" fillId="25" borderId="0" xfId="39" applyNumberFormat="1" applyFont="1" applyFill="1" applyBorder="1" applyAlignment="1">
      <alignment horizontal="center"/>
    </xf>
    <xf numFmtId="4" fontId="37" fillId="29" borderId="11" xfId="49" applyNumberFormat="1" applyFont="1" applyFill="1" applyBorder="1" applyAlignment="1" applyProtection="1">
      <alignment horizontal="right"/>
      <protection hidden="1"/>
    </xf>
    <xf numFmtId="0" fontId="37" fillId="0" borderId="0" xfId="49" applyFont="1" applyAlignment="1">
      <alignment horizontal="left" vertical="center" wrapText="1"/>
    </xf>
    <xf numFmtId="0" fontId="38" fillId="0" borderId="0" xfId="49" applyFont="1" applyAlignment="1">
      <alignment horizontal="left"/>
    </xf>
    <xf numFmtId="0" fontId="37" fillId="0" borderId="0" xfId="49" applyFont="1" applyAlignment="1">
      <alignment horizontal="left" vertical="center"/>
    </xf>
    <xf numFmtId="0" fontId="37" fillId="0" borderId="12" xfId="49" applyFont="1" applyBorder="1" applyAlignment="1">
      <alignment horizontal="center" vertical="center" wrapText="1"/>
    </xf>
    <xf numFmtId="0" fontId="37" fillId="0" borderId="0" xfId="49" applyFont="1" applyAlignment="1">
      <alignment vertical="center"/>
    </xf>
    <xf numFmtId="0" fontId="37" fillId="0" borderId="12" xfId="49" applyFont="1" applyFill="1" applyBorder="1" applyAlignment="1">
      <alignment horizontal="center" vertical="center" wrapText="1"/>
    </xf>
    <xf numFmtId="0" fontId="59" fillId="0" borderId="0" xfId="34" applyFont="1" applyAlignment="1" applyProtection="1">
      <alignment horizontal="left" vertical="center"/>
    </xf>
    <xf numFmtId="0" fontId="37" fillId="0" borderId="0" xfId="0" applyFont="1"/>
    <xf numFmtId="164" fontId="37" fillId="0" borderId="46"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0" fontId="37" fillId="0" borderId="11" xfId="49" applyFont="1" applyBorder="1" applyAlignment="1">
      <alignment horizontal="center" vertical="center" wrapText="1"/>
    </xf>
    <xf numFmtId="3" fontId="37" fillId="0" borderId="46" xfId="49" applyNumberFormat="1" applyFont="1" applyBorder="1" applyAlignment="1">
      <alignment horizontal="center" vertical="center" wrapText="1"/>
    </xf>
    <xf numFmtId="3" fontId="37" fillId="0" borderId="11" xfId="49" applyNumberFormat="1" applyFont="1" applyBorder="1" applyAlignment="1">
      <alignment horizontal="center" vertical="center" wrapText="1"/>
    </xf>
    <xf numFmtId="0" fontId="37" fillId="0" borderId="0" xfId="38" applyFont="1" applyFill="1" applyAlignment="1">
      <alignment horizontal="left" vertical="center" wrapText="1"/>
    </xf>
    <xf numFmtId="0" fontId="37" fillId="0" borderId="0" xfId="49" applyFont="1" applyAlignment="1" applyProtection="1">
      <alignment horizontal="left" vertical="center" wrapText="1"/>
    </xf>
    <xf numFmtId="0" fontId="37" fillId="0" borderId="0" xfId="49" applyFont="1" applyAlignment="1" applyProtection="1">
      <alignment horizontal="left" vertical="center"/>
    </xf>
    <xf numFmtId="0" fontId="38" fillId="0" borderId="11" xfId="49" applyFont="1" applyBorder="1" applyAlignment="1">
      <alignment horizontal="center" vertical="center"/>
    </xf>
    <xf numFmtId="3" fontId="37" fillId="25" borderId="46" xfId="49" applyNumberFormat="1"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46"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164" fontId="37" fillId="0" borderId="0" xfId="0" applyNumberFormat="1" applyFont="1" applyFill="1" applyBorder="1" applyAlignment="1">
      <alignment horizontal="right"/>
    </xf>
    <xf numFmtId="165" fontId="37" fillId="0" borderId="0" xfId="0" applyNumberFormat="1" applyFont="1" applyFill="1" applyBorder="1" applyAlignment="1">
      <alignment horizontal="right"/>
    </xf>
    <xf numFmtId="164" fontId="37" fillId="25" borderId="0" xfId="0" applyNumberFormat="1" applyFont="1" applyFill="1" applyBorder="1" applyAlignment="1">
      <alignment horizontal="right"/>
    </xf>
    <xf numFmtId="3" fontId="66" fillId="0" borderId="0" xfId="0" quotePrefix="1" applyNumberFormat="1" applyFont="1" applyFill="1" applyBorder="1" applyAlignment="1">
      <alignment horizontal="right"/>
    </xf>
    <xf numFmtId="165" fontId="66" fillId="0" borderId="0" xfId="0" quotePrefix="1" applyNumberFormat="1" applyFont="1" applyFill="1" applyBorder="1" applyAlignment="1">
      <alignment horizontal="right"/>
    </xf>
    <xf numFmtId="4" fontId="66" fillId="0" borderId="0" xfId="0" quotePrefix="1" applyNumberFormat="1" applyFont="1" applyFill="1" applyBorder="1" applyAlignment="1">
      <alignment horizontal="right"/>
    </xf>
    <xf numFmtId="164" fontId="66" fillId="0" borderId="0" xfId="0" applyNumberFormat="1" applyFont="1" applyBorder="1" applyAlignment="1">
      <alignment horizontal="right"/>
    </xf>
    <xf numFmtId="2" fontId="66" fillId="0" borderId="0" xfId="0" applyNumberFormat="1" applyFont="1" applyAlignment="1">
      <alignment horizontal="right"/>
    </xf>
    <xf numFmtId="2" fontId="66" fillId="0" borderId="0" xfId="0" quotePrefix="1" applyNumberFormat="1" applyFont="1" applyFill="1" applyBorder="1" applyAlignment="1">
      <alignment horizontal="right"/>
    </xf>
    <xf numFmtId="3" fontId="41" fillId="0" borderId="0" xfId="0" applyNumberFormat="1" applyFont="1" applyFill="1" applyBorder="1" applyAlignment="1">
      <alignment horizontal="right"/>
    </xf>
    <xf numFmtId="3" fontId="37" fillId="0" borderId="17" xfId="0" applyNumberFormat="1" applyFont="1" applyFill="1" applyBorder="1" applyAlignment="1">
      <alignment horizontal="right"/>
    </xf>
    <xf numFmtId="3" fontId="37" fillId="0" borderId="20" xfId="0" applyNumberFormat="1" applyFont="1" applyFill="1" applyBorder="1" applyAlignment="1">
      <alignment horizontal="right"/>
    </xf>
    <xf numFmtId="0" fontId="41" fillId="0" borderId="0" xfId="0" applyFont="1" applyBorder="1" applyAlignment="1">
      <alignment horizontal="right"/>
    </xf>
    <xf numFmtId="3" fontId="37" fillId="0" borderId="17" xfId="49" applyNumberFormat="1" applyFont="1" applyBorder="1" applyAlignment="1">
      <alignment horizontal="right"/>
    </xf>
    <xf numFmtId="0" fontId="41" fillId="0" borderId="0" xfId="0" applyFont="1" applyAlignment="1">
      <alignment horizontal="right"/>
    </xf>
    <xf numFmtId="0" fontId="44" fillId="0" borderId="17" xfId="0" applyFont="1" applyBorder="1" applyAlignment="1">
      <alignment horizontal="right"/>
    </xf>
    <xf numFmtId="0" fontId="44" fillId="0" borderId="0" xfId="0" applyFont="1" applyBorder="1" applyAlignment="1">
      <alignment horizontal="right"/>
    </xf>
    <xf numFmtId="0" fontId="37" fillId="0" borderId="17" xfId="0" applyFont="1" applyBorder="1" applyAlignment="1">
      <alignment horizontal="right"/>
    </xf>
    <xf numFmtId="0" fontId="44" fillId="0" borderId="20" xfId="0" applyFont="1" applyBorder="1" applyAlignment="1">
      <alignment horizontal="right"/>
    </xf>
    <xf numFmtId="0" fontId="66" fillId="0" borderId="0" xfId="0" applyFont="1" applyBorder="1" applyAlignment="1">
      <alignment horizontal="right"/>
    </xf>
    <xf numFmtId="0" fontId="44" fillId="0" borderId="20" xfId="0" applyNumberFormat="1" applyFont="1" applyBorder="1" applyAlignment="1">
      <alignment horizontal="right"/>
    </xf>
    <xf numFmtId="0" fontId="44" fillId="0" borderId="0" xfId="0" applyNumberFormat="1" applyFont="1" applyBorder="1" applyAlignment="1">
      <alignment horizontal="right"/>
    </xf>
    <xf numFmtId="164" fontId="37" fillId="0" borderId="17" xfId="0" applyNumberFormat="1" applyFont="1" applyFill="1" applyBorder="1" applyAlignment="1">
      <alignment horizontal="right"/>
    </xf>
    <xf numFmtId="164" fontId="37" fillId="0" borderId="17" xfId="0" applyNumberFormat="1" applyFont="1" applyBorder="1" applyAlignment="1">
      <alignment horizontal="right"/>
    </xf>
    <xf numFmtId="164" fontId="37" fillId="0" borderId="20" xfId="0" applyNumberFormat="1" applyFont="1" applyFill="1" applyBorder="1" applyAlignment="1">
      <alignment horizontal="right"/>
    </xf>
    <xf numFmtId="0" fontId="44" fillId="0" borderId="0" xfId="0" applyFont="1" applyAlignment="1">
      <alignment horizontal="right"/>
    </xf>
    <xf numFmtId="164" fontId="41" fillId="0" borderId="0" xfId="0" applyNumberFormat="1" applyFont="1" applyAlignment="1">
      <alignment horizontal="right"/>
    </xf>
    <xf numFmtId="0" fontId="37" fillId="0" borderId="17" xfId="49" applyFont="1" applyBorder="1" applyAlignment="1">
      <alignment horizontal="right"/>
    </xf>
    <xf numFmtId="164" fontId="42" fillId="0" borderId="0" xfId="0" applyNumberFormat="1" applyFont="1" applyBorder="1" applyAlignment="1">
      <alignment horizontal="right"/>
    </xf>
    <xf numFmtId="165" fontId="37" fillId="0" borderId="0" xfId="0" applyNumberFormat="1" applyFont="1" applyBorder="1" applyAlignment="1">
      <alignment horizontal="right"/>
    </xf>
    <xf numFmtId="164" fontId="42" fillId="0" borderId="17" xfId="0" applyNumberFormat="1" applyFont="1" applyBorder="1" applyAlignment="1">
      <alignment horizontal="right"/>
    </xf>
    <xf numFmtId="164" fontId="42" fillId="0" borderId="20" xfId="0" applyNumberFormat="1" applyFont="1" applyBorder="1" applyAlignment="1">
      <alignment horizontal="right"/>
    </xf>
    <xf numFmtId="164" fontId="68" fillId="0" borderId="0" xfId="0" applyNumberFormat="1" applyFont="1" applyBorder="1" applyAlignment="1">
      <alignment horizontal="right"/>
    </xf>
    <xf numFmtId="164" fontId="41" fillId="0" borderId="0" xfId="0" applyNumberFormat="1" applyFont="1" applyBorder="1" applyAlignment="1">
      <alignment horizontal="right"/>
    </xf>
    <xf numFmtId="165" fontId="42" fillId="0" borderId="0" xfId="0" applyNumberFormat="1" applyFont="1" applyBorder="1" applyAlignment="1">
      <alignment horizontal="right"/>
    </xf>
    <xf numFmtId="0" fontId="66" fillId="0" borderId="0" xfId="0" applyFont="1" applyAlignment="1">
      <alignment horizontal="right"/>
    </xf>
    <xf numFmtId="164" fontId="44" fillId="0" borderId="0" xfId="0" applyNumberFormat="1" applyFont="1" applyAlignment="1">
      <alignment horizontal="right"/>
    </xf>
    <xf numFmtId="164" fontId="44" fillId="0" borderId="17" xfId="0" applyNumberFormat="1" applyFont="1" applyBorder="1" applyAlignment="1">
      <alignment horizontal="right"/>
    </xf>
    <xf numFmtId="165" fontId="44" fillId="0" borderId="0" xfId="0" applyNumberFormat="1" applyFont="1" applyBorder="1" applyAlignment="1">
      <alignment horizontal="right"/>
    </xf>
    <xf numFmtId="164" fontId="41" fillId="0" borderId="20" xfId="0" applyNumberFormat="1" applyFont="1" applyBorder="1" applyAlignment="1">
      <alignment horizontal="right"/>
    </xf>
    <xf numFmtId="164" fontId="41" fillId="0" borderId="0" xfId="0" applyNumberFormat="1" applyFont="1" applyFill="1" applyBorder="1" applyAlignment="1">
      <alignment horizontal="right"/>
    </xf>
    <xf numFmtId="164" fontId="44" fillId="0" borderId="0" xfId="0" applyNumberFormat="1" applyFont="1" applyBorder="1" applyAlignment="1">
      <alignment horizontal="right"/>
    </xf>
    <xf numFmtId="0" fontId="37" fillId="0" borderId="0" xfId="0" quotePrefix="1" applyFont="1" applyBorder="1" applyAlignment="1">
      <alignment horizontal="right"/>
    </xf>
    <xf numFmtId="164" fontId="39" fillId="0" borderId="17" xfId="0" applyNumberFormat="1" applyFont="1" applyBorder="1" applyAlignment="1">
      <alignment horizontal="right"/>
    </xf>
    <xf numFmtId="164" fontId="39" fillId="0" borderId="20" xfId="0" applyNumberFormat="1" applyFont="1" applyBorder="1" applyAlignment="1">
      <alignment horizontal="right"/>
    </xf>
    <xf numFmtId="164" fontId="69" fillId="0" borderId="0" xfId="0" applyNumberFormat="1" applyFont="1" applyBorder="1" applyAlignment="1">
      <alignment horizontal="right"/>
    </xf>
    <xf numFmtId="164" fontId="39" fillId="0" borderId="0" xfId="0" applyNumberFormat="1" applyFont="1" applyFill="1" applyBorder="1" applyAlignment="1">
      <alignment horizontal="right"/>
    </xf>
    <xf numFmtId="164" fontId="52" fillId="0" borderId="17" xfId="0" applyNumberFormat="1" applyFont="1" applyBorder="1" applyAlignment="1">
      <alignment horizontal="right"/>
    </xf>
    <xf numFmtId="164" fontId="66" fillId="0" borderId="0" xfId="0" applyNumberFormat="1" applyFont="1" applyFill="1" applyBorder="1" applyAlignment="1">
      <alignment horizontal="right"/>
    </xf>
    <xf numFmtId="0" fontId="37" fillId="0" borderId="20" xfId="0" applyNumberFormat="1" applyFont="1" applyFill="1" applyBorder="1" applyAlignment="1">
      <alignment horizontal="right"/>
    </xf>
    <xf numFmtId="0" fontId="37" fillId="0" borderId="0" xfId="0" applyNumberFormat="1" applyFont="1" applyFill="1" applyBorder="1" applyAlignment="1">
      <alignment horizontal="right"/>
    </xf>
    <xf numFmtId="164" fontId="37" fillId="0" borderId="20" xfId="0" applyNumberFormat="1" applyFont="1" applyBorder="1" applyAlignment="1">
      <alignment horizontal="right"/>
    </xf>
    <xf numFmtId="0" fontId="41" fillId="0" borderId="11" xfId="0" applyFont="1" applyBorder="1" applyAlignment="1">
      <alignment horizontal="right" indent="2"/>
    </xf>
    <xf numFmtId="0" fontId="39" fillId="0" borderId="11" xfId="0" applyFont="1" applyBorder="1" applyAlignment="1">
      <alignment horizontal="right"/>
    </xf>
    <xf numFmtId="0" fontId="39" fillId="0" borderId="19" xfId="0" applyFont="1" applyBorder="1" applyAlignment="1">
      <alignment horizontal="right"/>
    </xf>
    <xf numFmtId="0" fontId="39" fillId="0" borderId="21" xfId="0" applyFont="1" applyBorder="1" applyAlignment="1">
      <alignment horizontal="right"/>
    </xf>
    <xf numFmtId="164" fontId="37" fillId="0" borderId="11" xfId="0" quotePrefix="1" applyNumberFormat="1" applyFont="1" applyBorder="1" applyAlignment="1">
      <alignment horizontal="right"/>
    </xf>
    <xf numFmtId="164" fontId="41" fillId="0" borderId="11" xfId="0" applyNumberFormat="1" applyFont="1" applyFill="1" applyBorder="1" applyAlignment="1">
      <alignment horizontal="right"/>
    </xf>
    <xf numFmtId="164" fontId="41" fillId="0" borderId="19" xfId="0" applyNumberFormat="1" applyFont="1" applyFill="1" applyBorder="1" applyAlignment="1">
      <alignment horizontal="right"/>
    </xf>
    <xf numFmtId="0" fontId="58" fillId="0" borderId="19" xfId="0" applyFont="1" applyBorder="1" applyAlignment="1">
      <alignment horizontal="right"/>
    </xf>
    <xf numFmtId="0" fontId="37" fillId="0" borderId="0" xfId="0" applyFont="1" applyAlignment="1">
      <alignment horizontal="center"/>
    </xf>
    <xf numFmtId="0" fontId="42" fillId="0" borderId="0" xfId="0" applyFont="1" applyBorder="1" applyAlignment="1">
      <alignment vertical="center"/>
    </xf>
    <xf numFmtId="3" fontId="37" fillId="0" borderId="0" xfId="51" quotePrefix="1" applyNumberFormat="1" applyFont="1" applyAlignment="1">
      <alignment horizontal="right"/>
    </xf>
    <xf numFmtId="0" fontId="15" fillId="0" borderId="0" xfId="0" quotePrefix="1" applyFont="1" applyAlignment="1">
      <alignment horizontal="right"/>
    </xf>
    <xf numFmtId="0" fontId="38" fillId="26" borderId="46" xfId="49" applyFont="1" applyFill="1" applyBorder="1" applyAlignment="1" applyProtection="1">
      <protection hidden="1"/>
    </xf>
    <xf numFmtId="165" fontId="37" fillId="0" borderId="0" xfId="49" applyNumberFormat="1" applyFont="1" applyFill="1" applyAlignment="1">
      <alignment horizontal="center"/>
    </xf>
    <xf numFmtId="0" fontId="38" fillId="0" borderId="0" xfId="49" applyFont="1" applyAlignment="1" applyProtection="1">
      <alignment vertical="top"/>
    </xf>
    <xf numFmtId="3" fontId="37" fillId="0" borderId="0" xfId="49" applyNumberFormat="1" applyFont="1" applyProtection="1"/>
    <xf numFmtId="164" fontId="42" fillId="0" borderId="0" xfId="49" applyNumberFormat="1" applyFont="1" applyAlignment="1">
      <alignment horizontal="center" vertical="center"/>
    </xf>
    <xf numFmtId="164" fontId="46" fillId="0" borderId="0" xfId="49" applyNumberFormat="1" applyFont="1" applyBorder="1" applyAlignment="1">
      <alignment horizontal="center" vertical="center" wrapText="1"/>
    </xf>
    <xf numFmtId="0" fontId="37" fillId="0" borderId="0" xfId="49" applyFont="1" applyAlignment="1"/>
    <xf numFmtId="0" fontId="37" fillId="0" borderId="11" xfId="49" applyFont="1" applyBorder="1" applyAlignment="1">
      <alignment horizontal="center"/>
    </xf>
    <xf numFmtId="3" fontId="37" fillId="0" borderId="11" xfId="49" applyNumberFormat="1" applyFont="1" applyBorder="1" applyAlignment="1">
      <alignment horizontal="center"/>
    </xf>
    <xf numFmtId="0" fontId="37" fillId="0" borderId="0" xfId="49" applyFont="1" applyBorder="1" applyAlignment="1" applyProtection="1"/>
    <xf numFmtId="3" fontId="37" fillId="0" borderId="0" xfId="49" applyNumberFormat="1" applyFont="1" applyFill="1" applyBorder="1" applyAlignment="1" applyProtection="1"/>
    <xf numFmtId="3" fontId="37" fillId="0" borderId="0" xfId="49" applyNumberFormat="1" applyFont="1" applyBorder="1" applyAlignment="1" applyProtection="1"/>
    <xf numFmtId="0" fontId="46" fillId="0" borderId="0" xfId="49" applyFont="1" applyAlignment="1">
      <alignment horizontal="right"/>
    </xf>
    <xf numFmtId="0" fontId="15" fillId="0" borderId="0" xfId="49" applyFont="1" applyFill="1"/>
    <xf numFmtId="0" fontId="47" fillId="0" borderId="0" xfId="49" applyFont="1" applyFill="1"/>
    <xf numFmtId="0" fontId="38" fillId="25" borderId="0" xfId="49" applyFont="1" applyFill="1" applyAlignment="1" applyProtection="1">
      <alignment vertical="top"/>
    </xf>
    <xf numFmtId="164" fontId="37" fillId="25" borderId="0" xfId="49" applyNumberFormat="1" applyFont="1" applyFill="1" applyAlignment="1" applyProtection="1">
      <alignment horizontal="right"/>
    </xf>
    <xf numFmtId="164" fontId="37" fillId="25" borderId="0" xfId="49" applyNumberFormat="1" applyFont="1" applyFill="1" applyProtection="1"/>
    <xf numFmtId="0" fontId="38" fillId="25" borderId="0" xfId="49" applyFont="1" applyFill="1" applyProtection="1"/>
    <xf numFmtId="3" fontId="37" fillId="25" borderId="0" xfId="49" applyNumberFormat="1" applyFont="1" applyFill="1" applyProtection="1"/>
    <xf numFmtId="3" fontId="42" fillId="25" borderId="0" xfId="49" applyNumberFormat="1" applyFont="1" applyFill="1" applyAlignment="1">
      <alignment vertical="center"/>
    </xf>
    <xf numFmtId="164" fontId="42" fillId="25" borderId="0" xfId="49" applyNumberFormat="1" applyFont="1" applyFill="1" applyAlignment="1">
      <alignment horizontal="right" vertical="center"/>
    </xf>
    <xf numFmtId="164" fontId="42" fillId="25" borderId="0" xfId="49" applyNumberFormat="1" applyFont="1" applyFill="1" applyAlignment="1">
      <alignment vertical="center"/>
    </xf>
    <xf numFmtId="164" fontId="42" fillId="25" borderId="0" xfId="49" applyNumberFormat="1" applyFont="1" applyFill="1" applyAlignment="1">
      <alignment horizontal="center" vertical="center"/>
    </xf>
    <xf numFmtId="0" fontId="37" fillId="25" borderId="46" xfId="49" applyFont="1" applyFill="1" applyBorder="1"/>
    <xf numFmtId="0" fontId="42" fillId="25" borderId="11" xfId="49" applyFont="1" applyFill="1" applyBorder="1" applyAlignment="1">
      <alignment vertical="center" wrapText="1"/>
    </xf>
    <xf numFmtId="0" fontId="37" fillId="25" borderId="0" xfId="49" applyFont="1" applyFill="1" applyBorder="1" applyAlignment="1">
      <alignment vertical="center" wrapText="1"/>
    </xf>
    <xf numFmtId="3" fontId="37" fillId="25" borderId="0" xfId="49" applyNumberFormat="1" applyFont="1" applyFill="1" applyBorder="1" applyAlignment="1">
      <alignment horizontal="center" vertical="center" wrapText="1"/>
    </xf>
    <xf numFmtId="164" fontId="37" fillId="25" borderId="0" xfId="49" applyNumberFormat="1" applyFont="1" applyFill="1" applyBorder="1" applyAlignment="1">
      <alignment horizontal="center" vertical="center" wrapText="1"/>
    </xf>
    <xf numFmtId="164" fontId="46" fillId="25" borderId="0" xfId="49" applyNumberFormat="1" applyFont="1" applyFill="1" applyBorder="1" applyAlignment="1">
      <alignment horizontal="center" vertical="center" wrapText="1"/>
    </xf>
    <xf numFmtId="0" fontId="37" fillId="25" borderId="11" xfId="49" applyFont="1" applyFill="1" applyBorder="1" applyAlignment="1"/>
    <xf numFmtId="0" fontId="37" fillId="25" borderId="11" xfId="49" applyFont="1" applyFill="1" applyBorder="1" applyAlignment="1">
      <alignment horizontal="center"/>
    </xf>
    <xf numFmtId="3" fontId="37" fillId="25" borderId="11" xfId="49" applyNumberFormat="1" applyFont="1" applyFill="1" applyBorder="1" applyAlignment="1">
      <alignment horizontal="center"/>
    </xf>
    <xf numFmtId="0" fontId="37" fillId="25" borderId="0" xfId="49" applyFont="1" applyFill="1" applyBorder="1" applyAlignment="1" applyProtection="1"/>
    <xf numFmtId="3" fontId="37" fillId="25" borderId="0" xfId="49" applyNumberFormat="1" applyFont="1" applyFill="1" applyBorder="1" applyAlignment="1" applyProtection="1"/>
    <xf numFmtId="3" fontId="37" fillId="25" borderId="0" xfId="49" applyNumberFormat="1" applyFont="1" applyFill="1"/>
    <xf numFmtId="164" fontId="37" fillId="25" borderId="0" xfId="49" applyNumberFormat="1" applyFont="1" applyFill="1" applyAlignment="1">
      <alignment horizontal="right"/>
    </xf>
    <xf numFmtId="164" fontId="37" fillId="25" borderId="0" xfId="49" applyNumberFormat="1" applyFont="1" applyFill="1"/>
    <xf numFmtId="0" fontId="37" fillId="0" borderId="0" xfId="49" applyFont="1" applyBorder="1" applyAlignment="1">
      <alignment horizontal="center"/>
    </xf>
    <xf numFmtId="3" fontId="37" fillId="0" borderId="0" xfId="49" applyNumberFormat="1" applyFont="1" applyBorder="1" applyAlignment="1">
      <alignment vertical="center" wrapText="1"/>
    </xf>
    <xf numFmtId="3" fontId="37" fillId="0" borderId="0" xfId="49" applyNumberFormat="1" applyFont="1" applyBorder="1" applyAlignment="1">
      <alignment horizontal="center"/>
    </xf>
    <xf numFmtId="0" fontId="37" fillId="0" borderId="0" xfId="49" applyFont="1" applyBorder="1" applyAlignment="1">
      <alignment horizontal="left"/>
    </xf>
    <xf numFmtId="164" fontId="37" fillId="0" borderId="0" xfId="49" applyNumberFormat="1" applyFont="1" applyBorder="1" applyAlignment="1">
      <alignment horizontal="center"/>
    </xf>
    <xf numFmtId="164" fontId="37" fillId="0" borderId="0" xfId="49" applyNumberFormat="1" applyFont="1" applyBorder="1" applyAlignment="1">
      <alignment horizontal="left" vertical="center" wrapText="1"/>
    </xf>
    <xf numFmtId="164" fontId="37" fillId="0" borderId="0" xfId="49" applyNumberFormat="1" applyFont="1" applyBorder="1" applyAlignment="1">
      <alignment vertical="center" wrapText="1"/>
    </xf>
    <xf numFmtId="164" fontId="46" fillId="0" borderId="0" xfId="49" applyNumberFormat="1" applyFont="1" applyBorder="1" applyAlignment="1">
      <alignment horizontal="left" vertical="center" wrapText="1" indent="1"/>
    </xf>
    <xf numFmtId="164" fontId="37" fillId="0" borderId="0" xfId="49" applyNumberFormat="1" applyFont="1" applyBorder="1" applyAlignment="1">
      <alignment horizontal="left" vertical="center" wrapText="1" indent="1"/>
    </xf>
    <xf numFmtId="1" fontId="37" fillId="24" borderId="0" xfId="49" applyNumberFormat="1" applyFont="1" applyFill="1" applyBorder="1" applyAlignment="1">
      <alignment horizontal="left" vertical="center" wrapText="1" indent="1"/>
    </xf>
    <xf numFmtId="0" fontId="37" fillId="0" borderId="11" xfId="49" applyFont="1" applyBorder="1" applyAlignment="1">
      <alignment horizontal="right" indent="1"/>
    </xf>
    <xf numFmtId="0" fontId="37" fillId="0" borderId="46" xfId="49" applyFont="1" applyBorder="1" applyAlignment="1">
      <alignment horizontal="right" indent="1"/>
    </xf>
    <xf numFmtId="3" fontId="37" fillId="0" borderId="0" xfId="49" applyNumberFormat="1" applyFont="1" applyAlignment="1">
      <alignment horizontal="right" indent="1"/>
    </xf>
    <xf numFmtId="164" fontId="37" fillId="0" borderId="0" xfId="49" applyNumberFormat="1" applyFont="1" applyAlignment="1">
      <alignment horizontal="right" indent="1"/>
    </xf>
    <xf numFmtId="2" fontId="37" fillId="0" borderId="0" xfId="49" quotePrefix="1" applyNumberFormat="1" applyFont="1" applyBorder="1" applyAlignment="1">
      <alignment horizontal="right" wrapText="1"/>
    </xf>
    <xf numFmtId="1" fontId="37" fillId="24" borderId="11" xfId="49" applyNumberFormat="1" applyFont="1" applyFill="1" applyBorder="1" applyAlignment="1">
      <alignment horizontal="left" vertical="center" wrapText="1" indent="1"/>
    </xf>
    <xf numFmtId="0" fontId="42" fillId="0" borderId="0" xfId="0" applyFont="1" applyFill="1" applyBorder="1" applyAlignment="1">
      <alignment horizontal="right" wrapText="1"/>
    </xf>
    <xf numFmtId="0" fontId="41" fillId="0" borderId="0" xfId="0" applyFont="1" applyBorder="1" applyAlignment="1">
      <alignment horizontal="right" wrapText="1"/>
    </xf>
    <xf numFmtId="0" fontId="37" fillId="0" borderId="17" xfId="0" applyFont="1" applyBorder="1" applyAlignment="1">
      <alignment horizontal="right" wrapText="1"/>
    </xf>
    <xf numFmtId="0" fontId="37" fillId="0" borderId="0" xfId="0" applyFont="1" applyBorder="1" applyAlignment="1">
      <alignment horizontal="right" wrapText="1"/>
    </xf>
    <xf numFmtId="0" fontId="37" fillId="0" borderId="20" xfId="0" applyFont="1" applyBorder="1" applyAlignment="1">
      <alignment horizontal="right" wrapText="1"/>
    </xf>
    <xf numFmtId="0" fontId="66" fillId="0" borderId="0" xfId="0" applyFont="1" applyBorder="1" applyAlignment="1">
      <alignment horizontal="right" wrapText="1"/>
    </xf>
    <xf numFmtId="0" fontId="37" fillId="0" borderId="20" xfId="0" applyNumberFormat="1" applyFont="1" applyBorder="1" applyAlignment="1">
      <alignment horizontal="right" wrapText="1"/>
    </xf>
    <xf numFmtId="0" fontId="37" fillId="0" borderId="0" xfId="0" applyNumberFormat="1" applyFont="1" applyBorder="1" applyAlignment="1">
      <alignment horizontal="right" wrapText="1"/>
    </xf>
    <xf numFmtId="164" fontId="41" fillId="0" borderId="0" xfId="0" applyNumberFormat="1" applyFont="1" applyBorder="1" applyAlignment="1">
      <alignment horizontal="right" wrapText="1"/>
    </xf>
    <xf numFmtId="0" fontId="42" fillId="0" borderId="0" xfId="0" applyFont="1" applyBorder="1" applyAlignment="1">
      <alignment horizontal="right" wrapText="1"/>
    </xf>
    <xf numFmtId="164" fontId="37" fillId="0" borderId="0" xfId="0" applyNumberFormat="1" applyFont="1" applyBorder="1" applyAlignment="1">
      <alignment horizontal="right" wrapText="1"/>
    </xf>
    <xf numFmtId="164" fontId="37" fillId="0" borderId="46" xfId="49" applyNumberFormat="1" applyFont="1" applyBorder="1" applyAlignment="1">
      <alignment vertical="center"/>
    </xf>
    <xf numFmtId="164" fontId="37" fillId="29" borderId="12" xfId="49" applyNumberFormat="1" applyFont="1" applyFill="1" applyBorder="1" applyAlignment="1">
      <alignment horizontal="center" vertical="center" wrapText="1"/>
    </xf>
    <xf numFmtId="164" fontId="46" fillId="0" borderId="46" xfId="49" applyNumberFormat="1" applyFont="1" applyBorder="1" applyAlignment="1">
      <alignment horizontal="center" vertical="center" wrapText="1"/>
    </xf>
    <xf numFmtId="3" fontId="37" fillId="29" borderId="11" xfId="49" applyNumberFormat="1" applyFont="1" applyFill="1" applyBorder="1" applyAlignment="1">
      <alignment horizontal="center" vertical="center" wrapText="1"/>
    </xf>
    <xf numFmtId="3" fontId="37" fillId="0" borderId="11" xfId="49" applyNumberFormat="1" applyFont="1" applyFill="1" applyBorder="1" applyAlignment="1">
      <alignment horizontal="center" vertical="center" wrapText="1"/>
    </xf>
    <xf numFmtId="2" fontId="46" fillId="25" borderId="11" xfId="49" applyNumberFormat="1" applyFont="1" applyFill="1" applyBorder="1" applyAlignment="1">
      <alignment horizontal="center" vertical="center" wrapText="1"/>
    </xf>
    <xf numFmtId="3" fontId="46" fillId="0" borderId="11" xfId="49" applyNumberFormat="1" applyFont="1" applyBorder="1" applyAlignment="1">
      <alignment horizontal="center" vertical="center" wrapText="1"/>
    </xf>
    <xf numFmtId="3" fontId="46" fillId="29" borderId="11" xfId="49" applyNumberFormat="1" applyFont="1" applyFill="1" applyBorder="1" applyAlignment="1">
      <alignment horizontal="center" vertical="center" wrapText="1"/>
    </xf>
    <xf numFmtId="164" fontId="37" fillId="0" borderId="46" xfId="39" applyNumberFormat="1" applyFont="1" applyBorder="1" applyAlignment="1">
      <alignment horizontal="center"/>
    </xf>
    <xf numFmtId="164" fontId="37" fillId="29" borderId="46" xfId="39" applyNumberFormat="1" applyFont="1" applyFill="1" applyBorder="1" applyAlignment="1">
      <alignment horizontal="center"/>
    </xf>
    <xf numFmtId="0" fontId="37" fillId="0" borderId="0" xfId="49" applyFont="1" applyProtection="1">
      <protection hidden="1"/>
    </xf>
    <xf numFmtId="4" fontId="37" fillId="0" borderId="0" xfId="49" quotePrefix="1" applyNumberFormat="1" applyFont="1" applyFill="1" applyAlignment="1" applyProtection="1">
      <alignment horizontal="right"/>
      <protection hidden="1"/>
    </xf>
    <xf numFmtId="0" fontId="37" fillId="0" borderId="0" xfId="49" applyFont="1" applyFill="1" applyAlignment="1">
      <alignment horizontal="left" wrapText="1" indent="1"/>
    </xf>
    <xf numFmtId="0" fontId="37" fillId="0" borderId="0" xfId="49" applyFont="1" applyAlignment="1">
      <alignment horizontal="left" wrapText="1" indent="1"/>
    </xf>
    <xf numFmtId="0" fontId="42" fillId="0" borderId="0" xfId="49" applyFont="1" applyAlignment="1"/>
    <xf numFmtId="0" fontId="37" fillId="0" borderId="11" xfId="49" applyFont="1" applyBorder="1" applyAlignment="1">
      <alignment horizontal="left" indent="1"/>
    </xf>
    <xf numFmtId="3" fontId="37" fillId="29" borderId="11" xfId="49" applyNumberFormat="1" applyFont="1" applyFill="1" applyBorder="1" applyAlignment="1">
      <alignment horizontal="right"/>
    </xf>
    <xf numFmtId="164" fontId="37" fillId="29" borderId="11" xfId="49" applyNumberFormat="1" applyFont="1" applyFill="1" applyBorder="1" applyAlignment="1">
      <alignment horizontal="right"/>
    </xf>
    <xf numFmtId="164" fontId="37" fillId="0" borderId="11" xfId="49" applyNumberFormat="1" applyFont="1" applyBorder="1" applyAlignment="1">
      <alignment horizontal="right"/>
    </xf>
    <xf numFmtId="0" fontId="37" fillId="29" borderId="11" xfId="49" applyFont="1" applyFill="1" applyBorder="1"/>
    <xf numFmtId="2" fontId="46" fillId="25" borderId="11" xfId="49" applyNumberFormat="1" applyFont="1" applyFill="1" applyBorder="1"/>
    <xf numFmtId="164" fontId="37" fillId="0" borderId="12" xfId="49" applyNumberFormat="1" applyFont="1" applyBorder="1" applyAlignment="1">
      <alignment vertical="center"/>
    </xf>
    <xf numFmtId="3" fontId="37" fillId="29" borderId="11" xfId="49" applyNumberFormat="1" applyFont="1" applyFill="1" applyBorder="1" applyAlignment="1" applyProtection="1">
      <alignment horizontal="center" vertical="center" wrapText="1"/>
    </xf>
    <xf numFmtId="164" fontId="37" fillId="0" borderId="11" xfId="49" applyNumberFormat="1" applyFont="1" applyBorder="1" applyAlignment="1" applyProtection="1">
      <alignment horizontal="center" vertical="center" wrapText="1"/>
    </xf>
    <xf numFmtId="3" fontId="37" fillId="0" borderId="11" xfId="49" applyNumberFormat="1" applyFont="1" applyBorder="1" applyAlignment="1" applyProtection="1">
      <alignment horizontal="center" vertical="center" wrapText="1"/>
    </xf>
    <xf numFmtId="3" fontId="37" fillId="0" borderId="11" xfId="49" applyNumberFormat="1" applyFont="1" applyFill="1" applyBorder="1" applyAlignment="1" applyProtection="1">
      <alignment horizontal="center" vertical="center" wrapText="1"/>
    </xf>
    <xf numFmtId="3" fontId="37" fillId="0" borderId="0" xfId="49" applyNumberFormat="1" applyFont="1" applyBorder="1" applyAlignment="1" applyProtection="1">
      <alignment horizontal="center" vertical="center" wrapText="1"/>
    </xf>
    <xf numFmtId="3" fontId="37" fillId="29" borderId="11" xfId="49" applyNumberFormat="1" applyFont="1" applyFill="1" applyBorder="1" applyAlignment="1" applyProtection="1">
      <alignment horizontal="right"/>
      <protection locked="0" hidden="1"/>
    </xf>
    <xf numFmtId="164" fontId="37" fillId="29" borderId="11" xfId="49" applyNumberFormat="1" applyFont="1" applyFill="1" applyBorder="1" applyAlignment="1" applyProtection="1">
      <alignment horizontal="right"/>
      <protection locked="0" hidden="1"/>
    </xf>
    <xf numFmtId="164" fontId="37" fillId="0" borderId="11" xfId="49" applyNumberFormat="1" applyFont="1" applyBorder="1" applyAlignment="1" applyProtection="1">
      <alignment horizontal="right"/>
      <protection locked="0" hidden="1"/>
    </xf>
    <xf numFmtId="0" fontId="37" fillId="29" borderId="11" xfId="49" applyFont="1" applyFill="1" applyBorder="1" applyProtection="1">
      <protection locked="0" hidden="1"/>
    </xf>
    <xf numFmtId="0" fontId="37" fillId="0" borderId="11" xfId="49" applyFont="1" applyFill="1" applyBorder="1" applyProtection="1">
      <protection locked="0" hidden="1"/>
    </xf>
    <xf numFmtId="0" fontId="37" fillId="0" borderId="11" xfId="49" applyFont="1" applyBorder="1" applyProtection="1">
      <protection locked="0" hidden="1"/>
    </xf>
    <xf numFmtId="0" fontId="46" fillId="25" borderId="11" xfId="49" applyFont="1" applyFill="1" applyBorder="1" applyProtection="1">
      <protection locked="0" hidden="1"/>
    </xf>
    <xf numFmtId="0" fontId="46" fillId="0" borderId="11" xfId="49" applyFont="1" applyBorder="1" applyProtection="1">
      <protection locked="0" hidden="1"/>
    </xf>
    <xf numFmtId="0" fontId="46" fillId="29" borderId="11" xfId="49" applyFont="1" applyFill="1" applyBorder="1" applyProtection="1">
      <protection locked="0" hidden="1"/>
    </xf>
    <xf numFmtId="0" fontId="37" fillId="0" borderId="0" xfId="49" applyFont="1" applyBorder="1"/>
    <xf numFmtId="164" fontId="37" fillId="25" borderId="46" xfId="49" applyNumberFormat="1" applyFont="1" applyFill="1" applyBorder="1" applyAlignment="1">
      <alignment vertical="center"/>
    </xf>
    <xf numFmtId="164" fontId="37" fillId="25" borderId="12" xfId="49" applyNumberFormat="1" applyFont="1" applyFill="1" applyBorder="1" applyAlignment="1">
      <alignment vertical="center"/>
    </xf>
    <xf numFmtId="164" fontId="37" fillId="29" borderId="46" xfId="49" applyNumberFormat="1" applyFont="1" applyFill="1" applyBorder="1" applyAlignment="1">
      <alignment horizontal="center" vertical="center" wrapText="1"/>
    </xf>
    <xf numFmtId="164" fontId="37" fillId="25" borderId="11" xfId="49" applyNumberFormat="1" applyFont="1" applyFill="1" applyBorder="1" applyAlignment="1" applyProtection="1">
      <alignment horizontal="center" vertical="center" wrapText="1"/>
    </xf>
    <xf numFmtId="3" fontId="37" fillId="25" borderId="11" xfId="49" applyNumberFormat="1" applyFont="1" applyFill="1" applyBorder="1" applyAlignment="1" applyProtection="1">
      <alignment horizontal="center" vertical="center" wrapText="1"/>
    </xf>
    <xf numFmtId="3" fontId="37" fillId="25" borderId="0" xfId="49" applyNumberFormat="1" applyFont="1" applyFill="1" applyBorder="1" applyAlignment="1" applyProtection="1">
      <alignment horizontal="center" vertical="center" wrapText="1"/>
    </xf>
    <xf numFmtId="164" fontId="37" fillId="25" borderId="46" xfId="39" applyNumberFormat="1" applyFont="1" applyFill="1" applyBorder="1" applyAlignment="1">
      <alignment horizontal="center"/>
    </xf>
    <xf numFmtId="0" fontId="37" fillId="25" borderId="0" xfId="49" applyFont="1" applyFill="1" applyProtection="1">
      <protection hidden="1"/>
    </xf>
    <xf numFmtId="4" fontId="46" fillId="0" borderId="0" xfId="49" quotePrefix="1" applyNumberFormat="1" applyFont="1" applyFill="1" applyAlignment="1" applyProtection="1">
      <alignment horizontal="right"/>
      <protection hidden="1"/>
    </xf>
    <xf numFmtId="0" fontId="37" fillId="25" borderId="11" xfId="49" applyFont="1" applyFill="1" applyBorder="1" applyAlignment="1">
      <alignment horizontal="left" indent="1"/>
    </xf>
    <xf numFmtId="0" fontId="37" fillId="25" borderId="11" xfId="49" applyFont="1" applyFill="1" applyBorder="1"/>
    <xf numFmtId="0" fontId="37" fillId="25" borderId="0" xfId="49" applyFont="1" applyFill="1" applyAlignment="1">
      <alignment horizontal="left"/>
    </xf>
    <xf numFmtId="3" fontId="70" fillId="0" borderId="0" xfId="49" applyNumberFormat="1" applyFont="1" applyProtection="1"/>
    <xf numFmtId="0" fontId="37" fillId="0" borderId="0" xfId="0" applyFont="1" applyAlignment="1"/>
    <xf numFmtId="164" fontId="37" fillId="0" borderId="46" xfId="49" applyNumberFormat="1" applyFont="1" applyBorder="1" applyAlignment="1">
      <alignment horizontal="center" vertical="center" wrapText="1"/>
    </xf>
    <xf numFmtId="164" fontId="37" fillId="25" borderId="46" xfId="49" applyNumberFormat="1" applyFont="1" applyFill="1" applyBorder="1" applyAlignment="1">
      <alignment horizontal="center" vertical="center" wrapText="1"/>
    </xf>
    <xf numFmtId="0" fontId="37" fillId="25" borderId="0" xfId="49" applyFont="1" applyFill="1" applyAlignment="1" applyProtection="1">
      <alignment horizontal="left" vertical="center" wrapText="1"/>
    </xf>
    <xf numFmtId="0" fontId="37" fillId="25" borderId="0" xfId="49" applyFont="1" applyFill="1" applyAlignment="1" applyProtection="1">
      <alignment horizontal="left" vertical="center"/>
    </xf>
    <xf numFmtId="3" fontId="37" fillId="0" borderId="0" xfId="49" applyNumberFormat="1" applyFont="1" applyAlignment="1">
      <alignment horizontal="left"/>
    </xf>
    <xf numFmtId="0" fontId="37" fillId="25" borderId="0" xfId="49" applyFont="1" applyFill="1" applyAlignment="1">
      <alignment horizontal="left" vertical="center"/>
    </xf>
    <xf numFmtId="4" fontId="42" fillId="0" borderId="0" xfId="0" quotePrefix="1" applyNumberFormat="1" applyFont="1" applyFill="1" applyBorder="1" applyAlignment="1">
      <alignment horizontal="center"/>
    </xf>
    <xf numFmtId="4" fontId="68" fillId="0" borderId="0" xfId="0" quotePrefix="1" applyNumberFormat="1" applyFont="1" applyFill="1" applyBorder="1" applyAlignment="1">
      <alignment horizontal="center"/>
    </xf>
    <xf numFmtId="164" fontId="37" fillId="0" borderId="0" xfId="0" applyNumberFormat="1" applyFont="1" applyFill="1" applyBorder="1" applyAlignment="1"/>
    <xf numFmtId="164" fontId="37" fillId="0" borderId="17" xfId="0" applyNumberFormat="1" applyFont="1" applyFill="1" applyBorder="1" applyAlignment="1"/>
    <xf numFmtId="165" fontId="37" fillId="0" borderId="0" xfId="0" applyNumberFormat="1" applyFont="1" applyFill="1" applyBorder="1" applyAlignment="1"/>
    <xf numFmtId="164" fontId="37" fillId="25" borderId="0" xfId="0" applyNumberFormat="1" applyFont="1" applyFill="1" applyBorder="1" applyAlignment="1"/>
    <xf numFmtId="0" fontId="37" fillId="25" borderId="0" xfId="0" applyFont="1" applyFill="1" applyAlignment="1"/>
    <xf numFmtId="164" fontId="37" fillId="25" borderId="17" xfId="0" applyNumberFormat="1" applyFont="1" applyFill="1" applyBorder="1" applyAlignment="1"/>
    <xf numFmtId="165" fontId="37" fillId="25" borderId="0" xfId="0" applyNumberFormat="1" applyFont="1" applyFill="1" applyBorder="1" applyAlignment="1"/>
    <xf numFmtId="0" fontId="39" fillId="25" borderId="0" xfId="0" applyFont="1" applyFill="1" applyAlignment="1"/>
    <xf numFmtId="164" fontId="39" fillId="0" borderId="0" xfId="0" applyNumberFormat="1" applyFont="1" applyFill="1" applyAlignment="1"/>
    <xf numFmtId="164" fontId="39" fillId="0" borderId="0" xfId="0" applyNumberFormat="1" applyFont="1" applyFill="1" applyBorder="1" applyAlignment="1"/>
    <xf numFmtId="164" fontId="39" fillId="25" borderId="0" xfId="0" applyNumberFormat="1" applyFont="1" applyFill="1" applyBorder="1" applyAlignment="1"/>
    <xf numFmtId="164" fontId="39" fillId="25" borderId="0" xfId="0" applyNumberFormat="1" applyFont="1" applyFill="1" applyAlignment="1"/>
    <xf numFmtId="164" fontId="37" fillId="25" borderId="0" xfId="0" applyNumberFormat="1" applyFont="1" applyFill="1" applyAlignment="1"/>
    <xf numFmtId="164" fontId="37" fillId="0" borderId="0" xfId="0" applyNumberFormat="1" applyFont="1" applyFill="1" applyBorder="1" applyAlignment="1">
      <alignment vertical="center" wrapText="1"/>
    </xf>
    <xf numFmtId="164" fontId="37" fillId="25" borderId="0" xfId="0" applyNumberFormat="1" applyFont="1" applyFill="1" applyBorder="1" applyAlignment="1">
      <alignment vertical="center" wrapText="1"/>
    </xf>
    <xf numFmtId="0" fontId="37" fillId="25" borderId="17" xfId="49" applyFont="1" applyFill="1" applyBorder="1" applyAlignment="1"/>
    <xf numFmtId="0" fontId="37" fillId="0" borderId="0" xfId="0" quotePrefix="1" applyFont="1" applyAlignment="1"/>
    <xf numFmtId="164" fontId="37" fillId="0" borderId="0" xfId="0" applyNumberFormat="1" applyFont="1" applyAlignment="1"/>
    <xf numFmtId="164" fontId="37" fillId="24" borderId="0" xfId="0" applyNumberFormat="1" applyFont="1" applyFill="1" applyBorder="1" applyAlignment="1">
      <alignment vertical="center"/>
    </xf>
    <xf numFmtId="164" fontId="42" fillId="0" borderId="0" xfId="0" applyNumberFormat="1" applyFont="1" applyAlignment="1"/>
    <xf numFmtId="0" fontId="15" fillId="0" borderId="0" xfId="0" quotePrefix="1" applyFont="1" applyAlignment="1"/>
    <xf numFmtId="164" fontId="37" fillId="0" borderId="0" xfId="0" applyNumberFormat="1" applyFont="1" applyBorder="1" applyAlignment="1"/>
    <xf numFmtId="164" fontId="37" fillId="0" borderId="0" xfId="54" applyNumberFormat="1" applyFont="1" applyBorder="1" applyAlignment="1">
      <alignment vertical="center"/>
    </xf>
    <xf numFmtId="164" fontId="37" fillId="0" borderId="0" xfId="0" quotePrefix="1" applyNumberFormat="1" applyFont="1" applyAlignment="1"/>
    <xf numFmtId="0" fontId="39" fillId="0" borderId="0" xfId="0" applyFont="1" applyAlignment="1"/>
    <xf numFmtId="164" fontId="39" fillId="0" borderId="0" xfId="0" applyNumberFormat="1" applyFont="1" applyAlignment="1"/>
    <xf numFmtId="164" fontId="39" fillId="0" borderId="0" xfId="0" applyNumberFormat="1" applyFont="1" applyBorder="1" applyAlignment="1"/>
    <xf numFmtId="0" fontId="59" fillId="0" borderId="0" xfId="34" applyFont="1" applyAlignment="1" applyProtection="1">
      <alignment horizontal="left" vertical="center"/>
    </xf>
    <xf numFmtId="0" fontId="37" fillId="0" borderId="0" xfId="0" applyFont="1" applyProtection="1">
      <protection hidden="1"/>
    </xf>
    <xf numFmtId="2" fontId="46" fillId="0" borderId="0" xfId="0" applyNumberFormat="1" applyFont="1" applyFill="1" applyProtection="1">
      <protection hidden="1"/>
    </xf>
    <xf numFmtId="0" fontId="71" fillId="0" borderId="0" xfId="49" applyFont="1"/>
    <xf numFmtId="0" fontId="64" fillId="0" borderId="0" xfId="49" applyFont="1" applyFill="1" applyAlignment="1">
      <alignment horizontal="right"/>
    </xf>
    <xf numFmtId="0" fontId="37" fillId="0" borderId="0" xfId="49" applyFont="1" applyAlignment="1">
      <alignment vertical="center"/>
    </xf>
    <xf numFmtId="0" fontId="37" fillId="0" borderId="0" xfId="49" applyFont="1" applyAlignment="1" applyProtection="1">
      <alignment horizontal="left" vertical="center" wrapText="1"/>
    </xf>
    <xf numFmtId="0" fontId="37" fillId="25" borderId="0" xfId="49" applyFont="1" applyFill="1" applyAlignment="1" applyProtection="1">
      <alignment horizontal="left" vertical="center" wrapText="1"/>
    </xf>
    <xf numFmtId="3" fontId="37" fillId="0" borderId="0" xfId="0" applyNumberFormat="1" applyFont="1" applyFill="1" applyAlignment="1" applyProtection="1">
      <alignment horizontal="right"/>
      <protection hidden="1"/>
    </xf>
    <xf numFmtId="165" fontId="37" fillId="0" borderId="0" xfId="0" applyNumberFormat="1" applyFont="1" applyFill="1" applyAlignment="1" applyProtection="1">
      <alignment horizontal="right"/>
      <protection hidden="1"/>
    </xf>
    <xf numFmtId="165" fontId="37" fillId="0" borderId="0" xfId="0" applyNumberFormat="1" applyFont="1" applyFill="1" applyAlignment="1" applyProtection="1">
      <alignment horizontal="center"/>
      <protection hidden="1"/>
    </xf>
    <xf numFmtId="4" fontId="37" fillId="0" borderId="0" xfId="0" applyNumberFormat="1" applyFont="1" applyFill="1" applyAlignment="1" applyProtection="1">
      <alignment horizontal="right"/>
      <protection hidden="1"/>
    </xf>
    <xf numFmtId="4" fontId="46" fillId="0" borderId="0" xfId="0" applyNumberFormat="1" applyFont="1" applyFill="1" applyAlignment="1" applyProtection="1">
      <alignment horizontal="right"/>
      <protection hidden="1"/>
    </xf>
    <xf numFmtId="164" fontId="37" fillId="0" borderId="0" xfId="39" applyNumberFormat="1" applyFont="1" applyFill="1" applyAlignment="1" applyProtection="1">
      <alignment horizontal="center"/>
      <protection hidden="1"/>
    </xf>
    <xf numFmtId="164" fontId="37" fillId="25" borderId="0" xfId="39" applyNumberFormat="1" applyFont="1" applyFill="1" applyAlignment="1" applyProtection="1">
      <alignment horizontal="center"/>
      <protection hidden="1"/>
    </xf>
    <xf numFmtId="164" fontId="66" fillId="25" borderId="0" xfId="49" applyNumberFormat="1" applyFont="1" applyFill="1" applyAlignment="1">
      <alignment horizontal="left" vertical="center" wrapText="1"/>
    </xf>
    <xf numFmtId="164" fontId="37" fillId="0" borderId="0" xfId="49" applyNumberFormat="1" applyFont="1" applyAlignment="1">
      <alignment horizontal="left" vertical="center" wrapText="1"/>
    </xf>
    <xf numFmtId="0" fontId="37" fillId="0" borderId="0" xfId="49" applyFont="1" applyAlignment="1">
      <alignment horizontal="left" vertical="center" wrapText="1"/>
    </xf>
    <xf numFmtId="0" fontId="66" fillId="0" borderId="0" xfId="49" applyFont="1" applyAlignment="1">
      <alignment horizontal="left" vertical="center" wrapText="1"/>
    </xf>
    <xf numFmtId="0" fontId="38" fillId="0" borderId="0" xfId="49" applyFont="1" applyAlignment="1">
      <alignment horizontal="left"/>
    </xf>
    <xf numFmtId="0" fontId="37" fillId="0" borderId="0" xfId="0" applyNumberFormat="1" applyFont="1" applyBorder="1" applyAlignment="1"/>
    <xf numFmtId="0" fontId="37" fillId="0" borderId="0" xfId="0" applyFont="1" applyAlignment="1"/>
    <xf numFmtId="0" fontId="66" fillId="0" borderId="0" xfId="0" applyNumberFormat="1" applyFont="1" applyBorder="1" applyAlignment="1">
      <alignment horizontal="left"/>
    </xf>
    <xf numFmtId="0" fontId="37" fillId="0" borderId="0" xfId="0" applyNumberFormat="1" applyFont="1" applyBorder="1" applyAlignment="1">
      <alignment horizontal="left" vertical="center"/>
    </xf>
    <xf numFmtId="0" fontId="37" fillId="0" borderId="0" xfId="49" applyFont="1" applyAlignment="1">
      <alignment horizontal="left" vertical="center"/>
    </xf>
    <xf numFmtId="0" fontId="66" fillId="25" borderId="0" xfId="49" applyFont="1" applyFill="1" applyAlignment="1">
      <alignment horizontal="left" vertical="center"/>
    </xf>
    <xf numFmtId="164" fontId="59" fillId="0" borderId="0" xfId="34" applyNumberFormat="1" applyFont="1" applyAlignment="1" applyProtection="1">
      <alignment horizontal="left" vertical="center" wrapText="1"/>
    </xf>
    <xf numFmtId="0" fontId="37" fillId="0" borderId="0" xfId="0" applyFont="1" applyAlignment="1">
      <alignment horizontal="left" vertical="center"/>
    </xf>
    <xf numFmtId="0" fontId="37" fillId="0" borderId="12" xfId="49" applyFont="1" applyBorder="1" applyAlignment="1">
      <alignment horizontal="center" vertical="center" wrapText="1"/>
    </xf>
    <xf numFmtId="0" fontId="37" fillId="0" borderId="0" xfId="49" applyFont="1" applyAlignment="1">
      <alignment vertical="center"/>
    </xf>
    <xf numFmtId="164" fontId="37" fillId="25" borderId="0" xfId="49" applyNumberFormat="1" applyFont="1" applyFill="1" applyAlignment="1">
      <alignment horizontal="left" vertical="center" wrapText="1"/>
    </xf>
    <xf numFmtId="0" fontId="37" fillId="0" borderId="0" xfId="49" applyFont="1" applyBorder="1" applyAlignment="1">
      <alignment horizontal="left" vertical="center" wrapText="1"/>
    </xf>
    <xf numFmtId="164" fontId="61" fillId="0" borderId="0" xfId="34" applyNumberFormat="1" applyFont="1" applyAlignment="1" applyProtection="1">
      <alignment horizontal="left" vertical="center" wrapText="1"/>
    </xf>
    <xf numFmtId="0" fontId="37" fillId="0" borderId="12" xfId="49" applyFont="1" applyFill="1" applyBorder="1" applyAlignment="1">
      <alignment horizontal="center" vertical="center" wrapText="1"/>
    </xf>
    <xf numFmtId="0" fontId="37" fillId="0" borderId="0" xfId="49" applyFont="1" applyFill="1" applyAlignment="1">
      <alignment horizontal="left" vertical="center" wrapText="1"/>
    </xf>
    <xf numFmtId="164" fontId="37" fillId="0" borderId="0" xfId="49" applyNumberFormat="1" applyFont="1" applyFill="1" applyAlignment="1">
      <alignment horizontal="left" vertical="center" wrapText="1"/>
    </xf>
    <xf numFmtId="0" fontId="37" fillId="0" borderId="0" xfId="49" applyFont="1" applyAlignment="1">
      <alignment horizontal="left" vertical="top" wrapText="1"/>
    </xf>
    <xf numFmtId="0" fontId="37" fillId="0" borderId="0" xfId="0" applyFont="1"/>
    <xf numFmtId="0" fontId="37" fillId="0" borderId="0" xfId="0" applyFont="1" applyAlignment="1">
      <alignment horizontal="left" vertical="center" wrapText="1"/>
    </xf>
    <xf numFmtId="0" fontId="59" fillId="0" borderId="0" xfId="34" applyFont="1" applyAlignment="1" applyProtection="1">
      <alignment horizontal="left" vertical="center"/>
    </xf>
    <xf numFmtId="0" fontId="39" fillId="0" borderId="16" xfId="49" applyFont="1" applyFill="1" applyBorder="1" applyAlignment="1" applyProtection="1">
      <alignment horizontal="center"/>
      <protection locked="0"/>
    </xf>
    <xf numFmtId="0" fontId="39" fillId="0" borderId="15" xfId="49" applyFont="1" applyFill="1" applyBorder="1" applyAlignment="1" applyProtection="1">
      <alignment horizontal="center"/>
      <protection locked="0"/>
    </xf>
    <xf numFmtId="0" fontId="37" fillId="0" borderId="46" xfId="49" applyFont="1" applyBorder="1" applyAlignment="1">
      <alignment horizontal="center" vertical="center" wrapText="1"/>
    </xf>
    <xf numFmtId="0" fontId="37" fillId="0" borderId="11" xfId="49" applyFont="1" applyBorder="1" applyAlignment="1">
      <alignment horizontal="center" vertical="center" wrapText="1"/>
    </xf>
    <xf numFmtId="3" fontId="37" fillId="0" borderId="46" xfId="49" applyNumberFormat="1" applyFont="1" applyBorder="1" applyAlignment="1">
      <alignment horizontal="center" vertical="center" wrapText="1"/>
    </xf>
    <xf numFmtId="3" fontId="37" fillId="0" borderId="11" xfId="49" applyNumberFormat="1" applyFont="1" applyBorder="1" applyAlignment="1">
      <alignment horizontal="center" vertical="center" wrapText="1"/>
    </xf>
    <xf numFmtId="164" fontId="37" fillId="0" borderId="46"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0" fontId="37" fillId="0" borderId="12" xfId="40" applyFont="1" applyBorder="1" applyAlignment="1">
      <alignment horizontal="center" vertical="center" wrapText="1"/>
      <protection locked="0"/>
    </xf>
    <xf numFmtId="164" fontId="37" fillId="0" borderId="12" xfId="49" applyNumberFormat="1" applyFont="1" applyBorder="1" applyAlignment="1">
      <alignment horizontal="center" vertical="center" wrapText="1"/>
    </xf>
    <xf numFmtId="0" fontId="37" fillId="0" borderId="0" xfId="38" applyFont="1" applyFill="1" applyAlignment="1">
      <alignment horizontal="left" vertical="center" wrapText="1"/>
    </xf>
    <xf numFmtId="0" fontId="37" fillId="0" borderId="0" xfId="49" applyFont="1" applyAlignment="1" applyProtection="1">
      <alignment horizontal="left" vertical="center" wrapText="1"/>
    </xf>
    <xf numFmtId="0" fontId="37" fillId="0" borderId="0" xfId="47" applyFont="1" applyAlignment="1">
      <alignment horizontal="left"/>
    </xf>
    <xf numFmtId="0" fontId="37" fillId="0" borderId="0" xfId="49" applyFont="1" applyAlignment="1">
      <alignment horizontal="left" wrapText="1"/>
    </xf>
    <xf numFmtId="0" fontId="38" fillId="0" borderId="11" xfId="49" applyFont="1" applyBorder="1" applyAlignment="1">
      <alignment horizontal="center" vertical="center"/>
    </xf>
    <xf numFmtId="0" fontId="37" fillId="0" borderId="12" xfId="40" applyFont="1" applyBorder="1" applyAlignment="1">
      <alignment horizontal="center" vertical="center"/>
      <protection locked="0"/>
    </xf>
    <xf numFmtId="0" fontId="37" fillId="0" borderId="0" xfId="49" applyFont="1" applyAlignment="1" applyProtection="1">
      <alignment horizontal="left" vertical="center"/>
    </xf>
    <xf numFmtId="0" fontId="38" fillId="25" borderId="11" xfId="49" applyFont="1" applyFill="1" applyBorder="1" applyAlignment="1">
      <alignment horizontal="center" vertical="center"/>
    </xf>
    <xf numFmtId="0" fontId="37" fillId="25" borderId="46" xfId="49" applyFont="1" applyFill="1" applyBorder="1" applyAlignment="1">
      <alignment horizontal="center" vertical="center" wrapText="1"/>
    </xf>
    <xf numFmtId="0" fontId="37" fillId="25" borderId="11" xfId="49" applyFont="1" applyFill="1" applyBorder="1" applyAlignment="1">
      <alignment horizontal="center" vertical="center" wrapText="1"/>
    </xf>
    <xf numFmtId="3" fontId="37" fillId="25" borderId="46" xfId="49" applyNumberFormat="1"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46"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0" fontId="37" fillId="25" borderId="0" xfId="49" applyFont="1" applyFill="1" applyAlignment="1" applyProtection="1">
      <alignment horizontal="left" vertical="center" wrapText="1"/>
    </xf>
    <xf numFmtId="0" fontId="37" fillId="25" borderId="0" xfId="49" applyFont="1" applyFill="1" applyAlignment="1">
      <alignment horizontal="left" vertical="center" wrapText="1"/>
    </xf>
    <xf numFmtId="0" fontId="37" fillId="25" borderId="0" xfId="0" applyFont="1" applyFill="1" applyAlignment="1">
      <alignment horizontal="left" vertical="center" wrapText="1"/>
    </xf>
    <xf numFmtId="0" fontId="37" fillId="25" borderId="0" xfId="49" applyFont="1" applyFill="1" applyAlignment="1" applyProtection="1">
      <alignment horizontal="left" vertical="center"/>
    </xf>
    <xf numFmtId="3" fontId="37" fillId="0" borderId="0" xfId="49" applyNumberFormat="1" applyFont="1" applyAlignment="1">
      <alignment horizontal="left"/>
    </xf>
    <xf numFmtId="0" fontId="38" fillId="0" borderId="0" xfId="49" applyFont="1" applyAlignment="1">
      <alignment horizontal="left" vertical="top" wrapText="1"/>
    </xf>
    <xf numFmtId="0" fontId="37" fillId="0" borderId="12" xfId="49" applyFont="1" applyBorder="1" applyAlignment="1">
      <alignment horizontal="center"/>
    </xf>
    <xf numFmtId="0" fontId="15" fillId="0" borderId="0" xfId="49" applyFont="1" applyAlignment="1">
      <alignment vertical="center"/>
    </xf>
    <xf numFmtId="1" fontId="38" fillId="24" borderId="0" xfId="49" applyNumberFormat="1" applyFont="1" applyFill="1" applyAlignment="1">
      <alignment wrapText="1"/>
    </xf>
    <xf numFmtId="1" fontId="38" fillId="24" borderId="0" xfId="49" applyNumberFormat="1" applyFont="1" applyFill="1" applyBorder="1" applyAlignment="1">
      <alignment horizontal="left"/>
    </xf>
    <xf numFmtId="0" fontId="42" fillId="24" borderId="0" xfId="0" applyFont="1" applyFill="1" applyAlignment="1">
      <alignment horizontal="center" vertical="center" wrapText="1"/>
    </xf>
    <xf numFmtId="0" fontId="38" fillId="0" borderId="12" xfId="0" applyFont="1" applyFill="1" applyBorder="1" applyAlignment="1">
      <alignment horizontal="center" wrapText="1"/>
    </xf>
    <xf numFmtId="0" fontId="42" fillId="0" borderId="12" xfId="0" applyFont="1" applyFill="1" applyBorder="1" applyAlignment="1">
      <alignment horizontal="center" wrapText="1"/>
    </xf>
    <xf numFmtId="0" fontId="42" fillId="24" borderId="12" xfId="0" applyFont="1" applyFill="1" applyBorder="1" applyAlignment="1">
      <alignment horizontal="center" wrapText="1"/>
    </xf>
    <xf numFmtId="1" fontId="38" fillId="24" borderId="12" xfId="0" applyNumberFormat="1" applyFont="1" applyFill="1" applyBorder="1" applyAlignment="1">
      <alignment horizontal="center" wrapText="1"/>
    </xf>
    <xf numFmtId="0" fontId="42" fillId="24" borderId="0"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37" fillId="24" borderId="0" xfId="0" applyFont="1" applyFill="1" applyBorder="1" applyAlignment="1">
      <alignment horizontal="left" vertical="center" wrapText="1"/>
    </xf>
    <xf numFmtId="0" fontId="37" fillId="25" borderId="0" xfId="49" applyFont="1" applyFill="1" applyBorder="1" applyAlignment="1">
      <alignment horizontal="left" vertical="center" wrapText="1"/>
    </xf>
    <xf numFmtId="0" fontId="42" fillId="0" borderId="11" xfId="0" applyFont="1" applyFill="1" applyBorder="1" applyAlignment="1">
      <alignment horizontal="center" wrapText="1"/>
    </xf>
    <xf numFmtId="0" fontId="38" fillId="0" borderId="0" xfId="49" applyFont="1" applyAlignment="1" applyProtection="1">
      <alignment horizontal="left"/>
    </xf>
    <xf numFmtId="0" fontId="38" fillId="26" borderId="14" xfId="49" applyFont="1" applyFill="1" applyBorder="1" applyAlignment="1" applyProtection="1">
      <alignment horizontal="center"/>
      <protection locked="0"/>
    </xf>
    <xf numFmtId="0" fontId="38" fillId="0" borderId="14" xfId="49" applyFont="1" applyFill="1" applyBorder="1" applyAlignment="1" applyProtection="1">
      <alignment horizontal="center"/>
      <protection locked="0"/>
    </xf>
    <xf numFmtId="0" fontId="37" fillId="0" borderId="46" xfId="49" applyFont="1" applyBorder="1" applyAlignment="1" applyProtection="1">
      <alignment horizontal="left" vertical="center"/>
      <protection hidden="1"/>
    </xf>
    <xf numFmtId="0" fontId="37" fillId="0" borderId="11" xfId="49" applyFont="1" applyBorder="1" applyAlignment="1" applyProtection="1">
      <alignment horizontal="left" vertical="center"/>
      <protection hidden="1"/>
    </xf>
    <xf numFmtId="3" fontId="37" fillId="29" borderId="12" xfId="49" applyNumberFormat="1" applyFont="1" applyFill="1" applyBorder="1" applyAlignment="1">
      <alignment horizontal="center" vertical="center" wrapText="1"/>
    </xf>
    <xf numFmtId="164" fontId="37" fillId="0" borderId="12" xfId="49" applyNumberFormat="1" applyFont="1" applyBorder="1" applyAlignment="1" applyProtection="1">
      <alignment horizontal="center" vertical="center" wrapText="1"/>
    </xf>
    <xf numFmtId="164" fontId="37" fillId="29" borderId="12" xfId="49" applyNumberFormat="1" applyFont="1" applyFill="1" applyBorder="1" applyAlignment="1">
      <alignment horizontal="center" vertical="center" wrapText="1"/>
    </xf>
    <xf numFmtId="164" fontId="37" fillId="0" borderId="12" xfId="49" applyNumberFormat="1" applyFont="1" applyFill="1" applyBorder="1" applyAlignment="1">
      <alignment horizontal="center" vertical="center" wrapText="1"/>
    </xf>
    <xf numFmtId="164" fontId="37" fillId="29" borderId="12" xfId="49" applyNumberFormat="1" applyFont="1" applyFill="1" applyBorder="1" applyAlignment="1" applyProtection="1">
      <alignment horizontal="center" vertical="center" wrapText="1"/>
    </xf>
    <xf numFmtId="2" fontId="46" fillId="25" borderId="12" xfId="49" applyNumberFormat="1" applyFont="1" applyFill="1" applyBorder="1" applyAlignment="1">
      <alignment horizontal="center" vertical="center" wrapText="1"/>
    </xf>
    <xf numFmtId="2" fontId="46" fillId="29" borderId="12" xfId="49" applyNumberFormat="1" applyFont="1" applyFill="1" applyBorder="1" applyAlignment="1">
      <alignment horizontal="center" vertical="center" wrapText="1"/>
    </xf>
    <xf numFmtId="0" fontId="37" fillId="0" borderId="0" xfId="40" applyFont="1" applyBorder="1" applyAlignment="1" applyProtection="1">
      <alignment horizontal="left" vertical="center"/>
    </xf>
    <xf numFmtId="0" fontId="37" fillId="0" borderId="0" xfId="40" applyFont="1" applyBorder="1" applyAlignment="1" applyProtection="1">
      <alignment horizontal="left" vertical="center" wrapText="1"/>
    </xf>
    <xf numFmtId="0" fontId="37" fillId="0" borderId="0" xfId="38" applyFont="1" applyFill="1" applyAlignment="1" applyProtection="1">
      <alignment horizontal="left" vertical="center" wrapText="1"/>
    </xf>
    <xf numFmtId="0" fontId="37" fillId="0" borderId="0" xfId="49" applyFont="1" applyFill="1" applyAlignment="1" applyProtection="1">
      <alignment horizontal="left" vertical="center" wrapText="1"/>
    </xf>
    <xf numFmtId="0" fontId="37" fillId="0" borderId="0" xfId="47" applyFont="1" applyAlignment="1" applyProtection="1">
      <alignment horizontal="left" vertical="center"/>
    </xf>
    <xf numFmtId="0" fontId="37" fillId="25" borderId="0" xfId="47" applyFont="1" applyFill="1" applyAlignment="1" applyProtection="1">
      <alignment horizontal="left" vertical="center"/>
    </xf>
    <xf numFmtId="0" fontId="38" fillId="25" borderId="0" xfId="49" applyFont="1" applyFill="1" applyAlignment="1" applyProtection="1">
      <alignment horizontal="left"/>
    </xf>
    <xf numFmtId="0" fontId="38" fillId="30" borderId="14" xfId="49" applyFont="1" applyFill="1" applyBorder="1" applyAlignment="1" applyProtection="1">
      <alignment horizontal="center"/>
      <protection locked="0"/>
    </xf>
    <xf numFmtId="0" fontId="38" fillId="25" borderId="14" xfId="49" applyFont="1" applyFill="1" applyBorder="1" applyAlignment="1" applyProtection="1">
      <alignment horizontal="center"/>
      <protection locked="0"/>
    </xf>
    <xf numFmtId="164" fontId="37" fillId="25" borderId="12" xfId="49" applyNumberFormat="1" applyFont="1" applyFill="1" applyBorder="1" applyAlignment="1" applyProtection="1">
      <alignment horizontal="center" vertical="center" wrapText="1"/>
    </xf>
    <xf numFmtId="0" fontId="37" fillId="0" borderId="0" xfId="49" applyFont="1" applyAlignment="1">
      <alignment horizontal="left"/>
    </xf>
  </cellXfs>
  <cellStyles count="527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xr:uid="{00000000-0005-0000-0000-00001A000000}"/>
    <cellStyle name="Calculation 10 10" xfId="636" xr:uid="{00000000-0005-0000-0000-00001B000000}"/>
    <cellStyle name="Calculation 10 10 2" xfId="1680" xr:uid="{00000000-0005-0000-0000-00001C000000}"/>
    <cellStyle name="Calculation 10 10 3" xfId="2722" xr:uid="{00000000-0005-0000-0000-00001D000000}"/>
    <cellStyle name="Calculation 10 10 4" xfId="3764" xr:uid="{00000000-0005-0000-0000-00001E000000}"/>
    <cellStyle name="Calculation 10 10 5" xfId="4806" xr:uid="{00000000-0005-0000-0000-00001F000000}"/>
    <cellStyle name="Calculation 10 11" xfId="424" xr:uid="{00000000-0005-0000-0000-000020000000}"/>
    <cellStyle name="Calculation 10 11 2" xfId="1469" xr:uid="{00000000-0005-0000-0000-000021000000}"/>
    <cellStyle name="Calculation 10 11 3" xfId="2511" xr:uid="{00000000-0005-0000-0000-000022000000}"/>
    <cellStyle name="Calculation 10 11 4" xfId="3553" xr:uid="{00000000-0005-0000-0000-000023000000}"/>
    <cellStyle name="Calculation 10 11 5" xfId="4595" xr:uid="{00000000-0005-0000-0000-000024000000}"/>
    <cellStyle name="Calculation 10 12" xfId="1093" xr:uid="{00000000-0005-0000-0000-000025000000}"/>
    <cellStyle name="Calculation 10 12 2" xfId="2137" xr:uid="{00000000-0005-0000-0000-000026000000}"/>
    <cellStyle name="Calculation 10 12 3" xfId="3179" xr:uid="{00000000-0005-0000-0000-000027000000}"/>
    <cellStyle name="Calculation 10 12 4" xfId="4221" xr:uid="{00000000-0005-0000-0000-000028000000}"/>
    <cellStyle name="Calculation 10 12 5" xfId="5263" xr:uid="{00000000-0005-0000-0000-000029000000}"/>
    <cellStyle name="Calculation 10 13" xfId="1159" xr:uid="{00000000-0005-0000-0000-00002A000000}"/>
    <cellStyle name="Calculation 10 14" xfId="2201" xr:uid="{00000000-0005-0000-0000-00002B000000}"/>
    <cellStyle name="Calculation 10 15" xfId="3243" xr:uid="{00000000-0005-0000-0000-00002C000000}"/>
    <cellStyle name="Calculation 10 16" xfId="4285" xr:uid="{00000000-0005-0000-0000-00002D000000}"/>
    <cellStyle name="Calculation 10 2" xfId="194" xr:uid="{00000000-0005-0000-0000-00002E000000}"/>
    <cellStyle name="Calculation 10 2 2" xfId="716" xr:uid="{00000000-0005-0000-0000-00002F000000}"/>
    <cellStyle name="Calculation 10 2 2 2" xfId="1760" xr:uid="{00000000-0005-0000-0000-000030000000}"/>
    <cellStyle name="Calculation 10 2 2 3" xfId="2802" xr:uid="{00000000-0005-0000-0000-000031000000}"/>
    <cellStyle name="Calculation 10 2 2 4" xfId="3844" xr:uid="{00000000-0005-0000-0000-000032000000}"/>
    <cellStyle name="Calculation 10 2 2 5" xfId="4886" xr:uid="{00000000-0005-0000-0000-000033000000}"/>
    <cellStyle name="Calculation 10 2 3" xfId="1239" xr:uid="{00000000-0005-0000-0000-000034000000}"/>
    <cellStyle name="Calculation 10 2 4" xfId="2281" xr:uid="{00000000-0005-0000-0000-000035000000}"/>
    <cellStyle name="Calculation 10 2 5" xfId="3323" xr:uid="{00000000-0005-0000-0000-000036000000}"/>
    <cellStyle name="Calculation 10 2 6" xfId="4365" xr:uid="{00000000-0005-0000-0000-000037000000}"/>
    <cellStyle name="Calculation 10 3" xfId="218" xr:uid="{00000000-0005-0000-0000-000038000000}"/>
    <cellStyle name="Calculation 10 3 2" xfId="740" xr:uid="{00000000-0005-0000-0000-000039000000}"/>
    <cellStyle name="Calculation 10 3 2 2" xfId="1784" xr:uid="{00000000-0005-0000-0000-00003A000000}"/>
    <cellStyle name="Calculation 10 3 2 3" xfId="2826" xr:uid="{00000000-0005-0000-0000-00003B000000}"/>
    <cellStyle name="Calculation 10 3 2 4" xfId="3868" xr:uid="{00000000-0005-0000-0000-00003C000000}"/>
    <cellStyle name="Calculation 10 3 2 5" xfId="4910" xr:uid="{00000000-0005-0000-0000-00003D000000}"/>
    <cellStyle name="Calculation 10 3 3" xfId="1263" xr:uid="{00000000-0005-0000-0000-00003E000000}"/>
    <cellStyle name="Calculation 10 3 4" xfId="2305" xr:uid="{00000000-0005-0000-0000-00003F000000}"/>
    <cellStyle name="Calculation 10 3 5" xfId="3347" xr:uid="{00000000-0005-0000-0000-000040000000}"/>
    <cellStyle name="Calculation 10 3 6" xfId="4389" xr:uid="{00000000-0005-0000-0000-000041000000}"/>
    <cellStyle name="Calculation 10 4" xfId="281" xr:uid="{00000000-0005-0000-0000-000042000000}"/>
    <cellStyle name="Calculation 10 4 2" xfId="803" xr:uid="{00000000-0005-0000-0000-000043000000}"/>
    <cellStyle name="Calculation 10 4 2 2" xfId="1847" xr:uid="{00000000-0005-0000-0000-000044000000}"/>
    <cellStyle name="Calculation 10 4 2 3" xfId="2889" xr:uid="{00000000-0005-0000-0000-000045000000}"/>
    <cellStyle name="Calculation 10 4 2 4" xfId="3931" xr:uid="{00000000-0005-0000-0000-000046000000}"/>
    <cellStyle name="Calculation 10 4 2 5" xfId="4973" xr:uid="{00000000-0005-0000-0000-000047000000}"/>
    <cellStyle name="Calculation 10 4 3" xfId="1326" xr:uid="{00000000-0005-0000-0000-000048000000}"/>
    <cellStyle name="Calculation 10 4 4" xfId="2368" xr:uid="{00000000-0005-0000-0000-000049000000}"/>
    <cellStyle name="Calculation 10 4 5" xfId="3410" xr:uid="{00000000-0005-0000-0000-00004A000000}"/>
    <cellStyle name="Calculation 10 4 6" xfId="4452" xr:uid="{00000000-0005-0000-0000-00004B000000}"/>
    <cellStyle name="Calculation 10 5" xfId="297" xr:uid="{00000000-0005-0000-0000-00004C000000}"/>
    <cellStyle name="Calculation 10 5 2" xfId="819" xr:uid="{00000000-0005-0000-0000-00004D000000}"/>
    <cellStyle name="Calculation 10 5 2 2" xfId="1863" xr:uid="{00000000-0005-0000-0000-00004E000000}"/>
    <cellStyle name="Calculation 10 5 2 3" xfId="2905" xr:uid="{00000000-0005-0000-0000-00004F000000}"/>
    <cellStyle name="Calculation 10 5 2 4" xfId="3947" xr:uid="{00000000-0005-0000-0000-000050000000}"/>
    <cellStyle name="Calculation 10 5 2 5" xfId="4989" xr:uid="{00000000-0005-0000-0000-000051000000}"/>
    <cellStyle name="Calculation 10 5 3" xfId="1342" xr:uid="{00000000-0005-0000-0000-000052000000}"/>
    <cellStyle name="Calculation 10 5 4" xfId="2384" xr:uid="{00000000-0005-0000-0000-000053000000}"/>
    <cellStyle name="Calculation 10 5 5" xfId="3426" xr:uid="{00000000-0005-0000-0000-000054000000}"/>
    <cellStyle name="Calculation 10 5 6" xfId="4468" xr:uid="{00000000-0005-0000-0000-000055000000}"/>
    <cellStyle name="Calculation 10 6" xfId="413" xr:uid="{00000000-0005-0000-0000-000056000000}"/>
    <cellStyle name="Calculation 10 6 2" xfId="919" xr:uid="{00000000-0005-0000-0000-000057000000}"/>
    <cellStyle name="Calculation 10 6 2 2" xfId="1963" xr:uid="{00000000-0005-0000-0000-000058000000}"/>
    <cellStyle name="Calculation 10 6 2 3" xfId="3005" xr:uid="{00000000-0005-0000-0000-000059000000}"/>
    <cellStyle name="Calculation 10 6 2 4" xfId="4047" xr:uid="{00000000-0005-0000-0000-00005A000000}"/>
    <cellStyle name="Calculation 10 6 2 5" xfId="5089" xr:uid="{00000000-0005-0000-0000-00005B000000}"/>
    <cellStyle name="Calculation 10 6 3" xfId="1458" xr:uid="{00000000-0005-0000-0000-00005C000000}"/>
    <cellStyle name="Calculation 10 6 4" xfId="2500" xr:uid="{00000000-0005-0000-0000-00005D000000}"/>
    <cellStyle name="Calculation 10 6 5" xfId="3542" xr:uid="{00000000-0005-0000-0000-00005E000000}"/>
    <cellStyle name="Calculation 10 6 6" xfId="4584" xr:uid="{00000000-0005-0000-0000-00005F000000}"/>
    <cellStyle name="Calculation 10 7" xfId="355" xr:uid="{00000000-0005-0000-0000-000060000000}"/>
    <cellStyle name="Calculation 10 7 2" xfId="872" xr:uid="{00000000-0005-0000-0000-000061000000}"/>
    <cellStyle name="Calculation 10 7 2 2" xfId="1916" xr:uid="{00000000-0005-0000-0000-000062000000}"/>
    <cellStyle name="Calculation 10 7 2 3" xfId="2958" xr:uid="{00000000-0005-0000-0000-000063000000}"/>
    <cellStyle name="Calculation 10 7 2 4" xfId="4000" xr:uid="{00000000-0005-0000-0000-000064000000}"/>
    <cellStyle name="Calculation 10 7 2 5" xfId="5042" xr:uid="{00000000-0005-0000-0000-000065000000}"/>
    <cellStyle name="Calculation 10 7 3" xfId="1400" xr:uid="{00000000-0005-0000-0000-000066000000}"/>
    <cellStyle name="Calculation 10 7 4" xfId="2442" xr:uid="{00000000-0005-0000-0000-000067000000}"/>
    <cellStyle name="Calculation 10 7 5" xfId="3484" xr:uid="{00000000-0005-0000-0000-000068000000}"/>
    <cellStyle name="Calculation 10 7 6" xfId="4526" xr:uid="{00000000-0005-0000-0000-000069000000}"/>
    <cellStyle name="Calculation 10 8" xfId="513" xr:uid="{00000000-0005-0000-0000-00006A000000}"/>
    <cellStyle name="Calculation 10 8 2" xfId="1003" xr:uid="{00000000-0005-0000-0000-00006B000000}"/>
    <cellStyle name="Calculation 10 8 2 2" xfId="2047" xr:uid="{00000000-0005-0000-0000-00006C000000}"/>
    <cellStyle name="Calculation 10 8 2 3" xfId="3089" xr:uid="{00000000-0005-0000-0000-00006D000000}"/>
    <cellStyle name="Calculation 10 8 2 4" xfId="4131" xr:uid="{00000000-0005-0000-0000-00006E000000}"/>
    <cellStyle name="Calculation 10 8 2 5" xfId="5173" xr:uid="{00000000-0005-0000-0000-00006F000000}"/>
    <cellStyle name="Calculation 10 8 3" xfId="1557" xr:uid="{00000000-0005-0000-0000-000070000000}"/>
    <cellStyle name="Calculation 10 8 4" xfId="2599" xr:uid="{00000000-0005-0000-0000-000071000000}"/>
    <cellStyle name="Calculation 10 8 5" xfId="3641" xr:uid="{00000000-0005-0000-0000-000072000000}"/>
    <cellStyle name="Calculation 10 8 6" xfId="4683" xr:uid="{00000000-0005-0000-0000-000073000000}"/>
    <cellStyle name="Calculation 10 9" xfId="539" xr:uid="{00000000-0005-0000-0000-000074000000}"/>
    <cellStyle name="Calculation 10 9 2" xfId="1022" xr:uid="{00000000-0005-0000-0000-000075000000}"/>
    <cellStyle name="Calculation 10 9 2 2" xfId="2066" xr:uid="{00000000-0005-0000-0000-000076000000}"/>
    <cellStyle name="Calculation 10 9 2 3" xfId="3108" xr:uid="{00000000-0005-0000-0000-000077000000}"/>
    <cellStyle name="Calculation 10 9 2 4" xfId="4150" xr:uid="{00000000-0005-0000-0000-000078000000}"/>
    <cellStyle name="Calculation 10 9 2 5" xfId="5192" xr:uid="{00000000-0005-0000-0000-000079000000}"/>
    <cellStyle name="Calculation 10 9 3" xfId="1583" xr:uid="{00000000-0005-0000-0000-00007A000000}"/>
    <cellStyle name="Calculation 10 9 4" xfId="2625" xr:uid="{00000000-0005-0000-0000-00007B000000}"/>
    <cellStyle name="Calculation 10 9 5" xfId="3667" xr:uid="{00000000-0005-0000-0000-00007C000000}"/>
    <cellStyle name="Calculation 10 9 6" xfId="4709" xr:uid="{00000000-0005-0000-0000-00007D000000}"/>
    <cellStyle name="Calculation 11" xfId="146" xr:uid="{00000000-0005-0000-0000-00007E000000}"/>
    <cellStyle name="Calculation 11 10" xfId="577" xr:uid="{00000000-0005-0000-0000-00007F000000}"/>
    <cellStyle name="Calculation 11 10 2" xfId="1621" xr:uid="{00000000-0005-0000-0000-000080000000}"/>
    <cellStyle name="Calculation 11 10 3" xfId="2663" xr:uid="{00000000-0005-0000-0000-000081000000}"/>
    <cellStyle name="Calculation 11 10 4" xfId="3705" xr:uid="{00000000-0005-0000-0000-000082000000}"/>
    <cellStyle name="Calculation 11 10 5" xfId="4747" xr:uid="{00000000-0005-0000-0000-000083000000}"/>
    <cellStyle name="Calculation 11 11" xfId="1043" xr:uid="{00000000-0005-0000-0000-000084000000}"/>
    <cellStyle name="Calculation 11 11 2" xfId="2087" xr:uid="{00000000-0005-0000-0000-000085000000}"/>
    <cellStyle name="Calculation 11 11 3" xfId="3129" xr:uid="{00000000-0005-0000-0000-000086000000}"/>
    <cellStyle name="Calculation 11 11 4" xfId="4171" xr:uid="{00000000-0005-0000-0000-000087000000}"/>
    <cellStyle name="Calculation 11 11 5" xfId="5213" xr:uid="{00000000-0005-0000-0000-000088000000}"/>
    <cellStyle name="Calculation 11 12" xfId="1192" xr:uid="{00000000-0005-0000-0000-000089000000}"/>
    <cellStyle name="Calculation 11 13" xfId="2234" xr:uid="{00000000-0005-0000-0000-00008A000000}"/>
    <cellStyle name="Calculation 11 14" xfId="3276" xr:uid="{00000000-0005-0000-0000-00008B000000}"/>
    <cellStyle name="Calculation 11 15" xfId="4318" xr:uid="{00000000-0005-0000-0000-00008C000000}"/>
    <cellStyle name="Calculation 11 2" xfId="237" xr:uid="{00000000-0005-0000-0000-00008D000000}"/>
    <cellStyle name="Calculation 11 2 2" xfId="759" xr:uid="{00000000-0005-0000-0000-00008E000000}"/>
    <cellStyle name="Calculation 11 2 2 2" xfId="1803" xr:uid="{00000000-0005-0000-0000-00008F000000}"/>
    <cellStyle name="Calculation 11 2 2 3" xfId="2845" xr:uid="{00000000-0005-0000-0000-000090000000}"/>
    <cellStyle name="Calculation 11 2 2 4" xfId="3887" xr:uid="{00000000-0005-0000-0000-000091000000}"/>
    <cellStyle name="Calculation 11 2 2 5" xfId="4929" xr:uid="{00000000-0005-0000-0000-000092000000}"/>
    <cellStyle name="Calculation 11 2 3" xfId="1282" xr:uid="{00000000-0005-0000-0000-000093000000}"/>
    <cellStyle name="Calculation 11 2 4" xfId="2324" xr:uid="{00000000-0005-0000-0000-000094000000}"/>
    <cellStyle name="Calculation 11 2 5" xfId="3366" xr:uid="{00000000-0005-0000-0000-000095000000}"/>
    <cellStyle name="Calculation 11 2 6" xfId="4408" xr:uid="{00000000-0005-0000-0000-000096000000}"/>
    <cellStyle name="Calculation 11 3" xfId="125" xr:uid="{00000000-0005-0000-0000-000097000000}"/>
    <cellStyle name="Calculation 11 3 2" xfId="648" xr:uid="{00000000-0005-0000-0000-000098000000}"/>
    <cellStyle name="Calculation 11 3 2 2" xfId="1692" xr:uid="{00000000-0005-0000-0000-000099000000}"/>
    <cellStyle name="Calculation 11 3 2 3" xfId="2734" xr:uid="{00000000-0005-0000-0000-00009A000000}"/>
    <cellStyle name="Calculation 11 3 2 4" xfId="3776" xr:uid="{00000000-0005-0000-0000-00009B000000}"/>
    <cellStyle name="Calculation 11 3 2 5" xfId="4818" xr:uid="{00000000-0005-0000-0000-00009C000000}"/>
    <cellStyle name="Calculation 11 3 3" xfId="1171" xr:uid="{00000000-0005-0000-0000-00009D000000}"/>
    <cellStyle name="Calculation 11 3 4" xfId="2213" xr:uid="{00000000-0005-0000-0000-00009E000000}"/>
    <cellStyle name="Calculation 11 3 5" xfId="3255" xr:uid="{00000000-0005-0000-0000-00009F000000}"/>
    <cellStyle name="Calculation 11 3 6" xfId="4297" xr:uid="{00000000-0005-0000-0000-0000A0000000}"/>
    <cellStyle name="Calculation 11 4" xfId="314" xr:uid="{00000000-0005-0000-0000-0000A1000000}"/>
    <cellStyle name="Calculation 11 4 2" xfId="836" xr:uid="{00000000-0005-0000-0000-0000A2000000}"/>
    <cellStyle name="Calculation 11 4 2 2" xfId="1880" xr:uid="{00000000-0005-0000-0000-0000A3000000}"/>
    <cellStyle name="Calculation 11 4 2 3" xfId="2922" xr:uid="{00000000-0005-0000-0000-0000A4000000}"/>
    <cellStyle name="Calculation 11 4 2 4" xfId="3964" xr:uid="{00000000-0005-0000-0000-0000A5000000}"/>
    <cellStyle name="Calculation 11 4 2 5" xfId="5006" xr:uid="{00000000-0005-0000-0000-0000A6000000}"/>
    <cellStyle name="Calculation 11 4 3" xfId="1359" xr:uid="{00000000-0005-0000-0000-0000A7000000}"/>
    <cellStyle name="Calculation 11 4 4" xfId="2401" xr:uid="{00000000-0005-0000-0000-0000A8000000}"/>
    <cellStyle name="Calculation 11 4 5" xfId="3443" xr:uid="{00000000-0005-0000-0000-0000A9000000}"/>
    <cellStyle name="Calculation 11 4 6" xfId="4485" xr:uid="{00000000-0005-0000-0000-0000AA000000}"/>
    <cellStyle name="Calculation 11 5" xfId="363" xr:uid="{00000000-0005-0000-0000-0000AB000000}"/>
    <cellStyle name="Calculation 11 5 2" xfId="876" xr:uid="{00000000-0005-0000-0000-0000AC000000}"/>
    <cellStyle name="Calculation 11 5 2 2" xfId="1920" xr:uid="{00000000-0005-0000-0000-0000AD000000}"/>
    <cellStyle name="Calculation 11 5 2 3" xfId="2962" xr:uid="{00000000-0005-0000-0000-0000AE000000}"/>
    <cellStyle name="Calculation 11 5 2 4" xfId="4004" xr:uid="{00000000-0005-0000-0000-0000AF000000}"/>
    <cellStyle name="Calculation 11 5 2 5" xfId="5046" xr:uid="{00000000-0005-0000-0000-0000B0000000}"/>
    <cellStyle name="Calculation 11 5 3" xfId="1408" xr:uid="{00000000-0005-0000-0000-0000B1000000}"/>
    <cellStyle name="Calculation 11 5 4" xfId="2450" xr:uid="{00000000-0005-0000-0000-0000B2000000}"/>
    <cellStyle name="Calculation 11 5 5" xfId="3492" xr:uid="{00000000-0005-0000-0000-0000B3000000}"/>
    <cellStyle name="Calculation 11 5 6" xfId="4534" xr:uid="{00000000-0005-0000-0000-0000B4000000}"/>
    <cellStyle name="Calculation 11 6" xfId="457" xr:uid="{00000000-0005-0000-0000-0000B5000000}"/>
    <cellStyle name="Calculation 11 6 2" xfId="949" xr:uid="{00000000-0005-0000-0000-0000B6000000}"/>
    <cellStyle name="Calculation 11 6 2 2" xfId="1993" xr:uid="{00000000-0005-0000-0000-0000B7000000}"/>
    <cellStyle name="Calculation 11 6 2 3" xfId="3035" xr:uid="{00000000-0005-0000-0000-0000B8000000}"/>
    <cellStyle name="Calculation 11 6 2 4" xfId="4077" xr:uid="{00000000-0005-0000-0000-0000B9000000}"/>
    <cellStyle name="Calculation 11 6 2 5" xfId="5119" xr:uid="{00000000-0005-0000-0000-0000BA000000}"/>
    <cellStyle name="Calculation 11 6 3" xfId="1501" xr:uid="{00000000-0005-0000-0000-0000BB000000}"/>
    <cellStyle name="Calculation 11 6 4" xfId="2543" xr:uid="{00000000-0005-0000-0000-0000BC000000}"/>
    <cellStyle name="Calculation 11 6 5" xfId="3585" xr:uid="{00000000-0005-0000-0000-0000BD000000}"/>
    <cellStyle name="Calculation 11 6 6" xfId="4627" xr:uid="{00000000-0005-0000-0000-0000BE000000}"/>
    <cellStyle name="Calculation 11 7" xfId="445" xr:uid="{00000000-0005-0000-0000-0000BF000000}"/>
    <cellStyle name="Calculation 11 7 2" xfId="940" xr:uid="{00000000-0005-0000-0000-0000C0000000}"/>
    <cellStyle name="Calculation 11 7 2 2" xfId="1984" xr:uid="{00000000-0005-0000-0000-0000C1000000}"/>
    <cellStyle name="Calculation 11 7 2 3" xfId="3026" xr:uid="{00000000-0005-0000-0000-0000C2000000}"/>
    <cellStyle name="Calculation 11 7 2 4" xfId="4068" xr:uid="{00000000-0005-0000-0000-0000C3000000}"/>
    <cellStyle name="Calculation 11 7 2 5" xfId="5110" xr:uid="{00000000-0005-0000-0000-0000C4000000}"/>
    <cellStyle name="Calculation 11 7 3" xfId="1489" xr:uid="{00000000-0005-0000-0000-0000C5000000}"/>
    <cellStyle name="Calculation 11 7 4" xfId="2531" xr:uid="{00000000-0005-0000-0000-0000C6000000}"/>
    <cellStyle name="Calculation 11 7 5" xfId="3573" xr:uid="{00000000-0005-0000-0000-0000C7000000}"/>
    <cellStyle name="Calculation 11 7 6" xfId="4615" xr:uid="{00000000-0005-0000-0000-0000C8000000}"/>
    <cellStyle name="Calculation 11 8" xfId="511" xr:uid="{00000000-0005-0000-0000-0000C9000000}"/>
    <cellStyle name="Calculation 11 8 2" xfId="1001" xr:uid="{00000000-0005-0000-0000-0000CA000000}"/>
    <cellStyle name="Calculation 11 8 2 2" xfId="2045" xr:uid="{00000000-0005-0000-0000-0000CB000000}"/>
    <cellStyle name="Calculation 11 8 2 3" xfId="3087" xr:uid="{00000000-0005-0000-0000-0000CC000000}"/>
    <cellStyle name="Calculation 11 8 2 4" xfId="4129" xr:uid="{00000000-0005-0000-0000-0000CD000000}"/>
    <cellStyle name="Calculation 11 8 2 5" xfId="5171" xr:uid="{00000000-0005-0000-0000-0000CE000000}"/>
    <cellStyle name="Calculation 11 8 3" xfId="1555" xr:uid="{00000000-0005-0000-0000-0000CF000000}"/>
    <cellStyle name="Calculation 11 8 4" xfId="2597" xr:uid="{00000000-0005-0000-0000-0000D0000000}"/>
    <cellStyle name="Calculation 11 8 5" xfId="3639" xr:uid="{00000000-0005-0000-0000-0000D1000000}"/>
    <cellStyle name="Calculation 11 8 6" xfId="4681" xr:uid="{00000000-0005-0000-0000-0000D2000000}"/>
    <cellStyle name="Calculation 11 9" xfId="669" xr:uid="{00000000-0005-0000-0000-0000D3000000}"/>
    <cellStyle name="Calculation 11 9 2" xfId="1713" xr:uid="{00000000-0005-0000-0000-0000D4000000}"/>
    <cellStyle name="Calculation 11 9 3" xfId="2755" xr:uid="{00000000-0005-0000-0000-0000D5000000}"/>
    <cellStyle name="Calculation 11 9 4" xfId="3797" xr:uid="{00000000-0005-0000-0000-0000D6000000}"/>
    <cellStyle name="Calculation 11 9 5" xfId="4839" xr:uid="{00000000-0005-0000-0000-0000D7000000}"/>
    <cellStyle name="Calculation 12" xfId="94" xr:uid="{00000000-0005-0000-0000-0000D8000000}"/>
    <cellStyle name="Calculation 12 2" xfId="617" xr:uid="{00000000-0005-0000-0000-0000D9000000}"/>
    <cellStyle name="Calculation 12 2 2" xfId="1661" xr:uid="{00000000-0005-0000-0000-0000DA000000}"/>
    <cellStyle name="Calculation 12 2 3" xfId="2703" xr:uid="{00000000-0005-0000-0000-0000DB000000}"/>
    <cellStyle name="Calculation 12 2 4" xfId="3745" xr:uid="{00000000-0005-0000-0000-0000DC000000}"/>
    <cellStyle name="Calculation 12 2 5" xfId="4787" xr:uid="{00000000-0005-0000-0000-0000DD000000}"/>
    <cellStyle name="Calculation 12 3" xfId="1140" xr:uid="{00000000-0005-0000-0000-0000DE000000}"/>
    <cellStyle name="Calculation 12 4" xfId="2182" xr:uid="{00000000-0005-0000-0000-0000DF000000}"/>
    <cellStyle name="Calculation 12 5" xfId="3224" xr:uid="{00000000-0005-0000-0000-0000E0000000}"/>
    <cellStyle name="Calculation 12 6" xfId="4266" xr:uid="{00000000-0005-0000-0000-0000E1000000}"/>
    <cellStyle name="Calculation 2" xfId="63" xr:uid="{00000000-0005-0000-0000-0000E2000000}"/>
    <cellStyle name="Calculation 2 10" xfId="588" xr:uid="{00000000-0005-0000-0000-0000E3000000}"/>
    <cellStyle name="Calculation 2 10 2" xfId="1632" xr:uid="{00000000-0005-0000-0000-0000E4000000}"/>
    <cellStyle name="Calculation 2 10 3" xfId="2674" xr:uid="{00000000-0005-0000-0000-0000E5000000}"/>
    <cellStyle name="Calculation 2 10 4" xfId="3716" xr:uid="{00000000-0005-0000-0000-0000E6000000}"/>
    <cellStyle name="Calculation 2 10 5" xfId="4758" xr:uid="{00000000-0005-0000-0000-0000E7000000}"/>
    <cellStyle name="Calculation 2 11" xfId="434" xr:uid="{00000000-0005-0000-0000-0000E8000000}"/>
    <cellStyle name="Calculation 2 11 2" xfId="1478" xr:uid="{00000000-0005-0000-0000-0000E9000000}"/>
    <cellStyle name="Calculation 2 11 3" xfId="2520" xr:uid="{00000000-0005-0000-0000-0000EA000000}"/>
    <cellStyle name="Calculation 2 11 4" xfId="3562" xr:uid="{00000000-0005-0000-0000-0000EB000000}"/>
    <cellStyle name="Calculation 2 11 5" xfId="4604" xr:uid="{00000000-0005-0000-0000-0000EC000000}"/>
    <cellStyle name="Calculation 2 12" xfId="1057" xr:uid="{00000000-0005-0000-0000-0000ED000000}"/>
    <cellStyle name="Calculation 2 12 2" xfId="2101" xr:uid="{00000000-0005-0000-0000-0000EE000000}"/>
    <cellStyle name="Calculation 2 12 3" xfId="3143" xr:uid="{00000000-0005-0000-0000-0000EF000000}"/>
    <cellStyle name="Calculation 2 12 4" xfId="4185" xr:uid="{00000000-0005-0000-0000-0000F0000000}"/>
    <cellStyle name="Calculation 2 12 5" xfId="5227" xr:uid="{00000000-0005-0000-0000-0000F1000000}"/>
    <cellStyle name="Calculation 2 13" xfId="1111" xr:uid="{00000000-0005-0000-0000-0000F2000000}"/>
    <cellStyle name="Calculation 2 14" xfId="2153" xr:uid="{00000000-0005-0000-0000-0000F3000000}"/>
    <cellStyle name="Calculation 2 15" xfId="3195" xr:uid="{00000000-0005-0000-0000-0000F4000000}"/>
    <cellStyle name="Calculation 2 16" xfId="4237" xr:uid="{00000000-0005-0000-0000-0000F5000000}"/>
    <cellStyle name="Calculation 2 2" xfId="161" xr:uid="{00000000-0005-0000-0000-0000F6000000}"/>
    <cellStyle name="Calculation 2 2 2" xfId="683" xr:uid="{00000000-0005-0000-0000-0000F7000000}"/>
    <cellStyle name="Calculation 2 2 2 2" xfId="1727" xr:uid="{00000000-0005-0000-0000-0000F8000000}"/>
    <cellStyle name="Calculation 2 2 2 3" xfId="2769" xr:uid="{00000000-0005-0000-0000-0000F9000000}"/>
    <cellStyle name="Calculation 2 2 2 4" xfId="3811" xr:uid="{00000000-0005-0000-0000-0000FA000000}"/>
    <cellStyle name="Calculation 2 2 2 5" xfId="4853" xr:uid="{00000000-0005-0000-0000-0000FB000000}"/>
    <cellStyle name="Calculation 2 2 3" xfId="1206" xr:uid="{00000000-0005-0000-0000-0000FC000000}"/>
    <cellStyle name="Calculation 2 2 4" xfId="2248" xr:uid="{00000000-0005-0000-0000-0000FD000000}"/>
    <cellStyle name="Calculation 2 2 5" xfId="3290" xr:uid="{00000000-0005-0000-0000-0000FE000000}"/>
    <cellStyle name="Calculation 2 2 6" xfId="4332" xr:uid="{00000000-0005-0000-0000-0000FF000000}"/>
    <cellStyle name="Calculation 2 3" xfId="213" xr:uid="{00000000-0005-0000-0000-000000010000}"/>
    <cellStyle name="Calculation 2 3 2" xfId="735" xr:uid="{00000000-0005-0000-0000-000001010000}"/>
    <cellStyle name="Calculation 2 3 2 2" xfId="1779" xr:uid="{00000000-0005-0000-0000-000002010000}"/>
    <cellStyle name="Calculation 2 3 2 3" xfId="2821" xr:uid="{00000000-0005-0000-0000-000003010000}"/>
    <cellStyle name="Calculation 2 3 2 4" xfId="3863" xr:uid="{00000000-0005-0000-0000-000004010000}"/>
    <cellStyle name="Calculation 2 3 2 5" xfId="4905" xr:uid="{00000000-0005-0000-0000-000005010000}"/>
    <cellStyle name="Calculation 2 3 3" xfId="1258" xr:uid="{00000000-0005-0000-0000-000006010000}"/>
    <cellStyle name="Calculation 2 3 4" xfId="2300" xr:uid="{00000000-0005-0000-0000-000007010000}"/>
    <cellStyle name="Calculation 2 3 5" xfId="3342" xr:uid="{00000000-0005-0000-0000-000008010000}"/>
    <cellStyle name="Calculation 2 3 6" xfId="4384" xr:uid="{00000000-0005-0000-0000-000009010000}"/>
    <cellStyle name="Calculation 2 4" xfId="250" xr:uid="{00000000-0005-0000-0000-00000A010000}"/>
    <cellStyle name="Calculation 2 4 2" xfId="772" xr:uid="{00000000-0005-0000-0000-00000B010000}"/>
    <cellStyle name="Calculation 2 4 2 2" xfId="1816" xr:uid="{00000000-0005-0000-0000-00000C010000}"/>
    <cellStyle name="Calculation 2 4 2 3" xfId="2858" xr:uid="{00000000-0005-0000-0000-00000D010000}"/>
    <cellStyle name="Calculation 2 4 2 4" xfId="3900" xr:uid="{00000000-0005-0000-0000-00000E010000}"/>
    <cellStyle name="Calculation 2 4 2 5" xfId="4942" xr:uid="{00000000-0005-0000-0000-00000F010000}"/>
    <cellStyle name="Calculation 2 4 3" xfId="1295" xr:uid="{00000000-0005-0000-0000-000010010000}"/>
    <cellStyle name="Calculation 2 4 4" xfId="2337" xr:uid="{00000000-0005-0000-0000-000011010000}"/>
    <cellStyle name="Calculation 2 4 5" xfId="3379" xr:uid="{00000000-0005-0000-0000-000012010000}"/>
    <cellStyle name="Calculation 2 4 6" xfId="4421" xr:uid="{00000000-0005-0000-0000-000013010000}"/>
    <cellStyle name="Calculation 2 5" xfId="292" xr:uid="{00000000-0005-0000-0000-000014010000}"/>
    <cellStyle name="Calculation 2 5 2" xfId="814" xr:uid="{00000000-0005-0000-0000-000015010000}"/>
    <cellStyle name="Calculation 2 5 2 2" xfId="1858" xr:uid="{00000000-0005-0000-0000-000016010000}"/>
    <cellStyle name="Calculation 2 5 2 3" xfId="2900" xr:uid="{00000000-0005-0000-0000-000017010000}"/>
    <cellStyle name="Calculation 2 5 2 4" xfId="3942" xr:uid="{00000000-0005-0000-0000-000018010000}"/>
    <cellStyle name="Calculation 2 5 2 5" xfId="4984" xr:uid="{00000000-0005-0000-0000-000019010000}"/>
    <cellStyle name="Calculation 2 5 3" xfId="1337" xr:uid="{00000000-0005-0000-0000-00001A010000}"/>
    <cellStyle name="Calculation 2 5 4" xfId="2379" xr:uid="{00000000-0005-0000-0000-00001B010000}"/>
    <cellStyle name="Calculation 2 5 5" xfId="3421" xr:uid="{00000000-0005-0000-0000-00001C010000}"/>
    <cellStyle name="Calculation 2 5 6" xfId="4463" xr:uid="{00000000-0005-0000-0000-00001D010000}"/>
    <cellStyle name="Calculation 2 6" xfId="377" xr:uid="{00000000-0005-0000-0000-00001E010000}"/>
    <cellStyle name="Calculation 2 6 2" xfId="889" xr:uid="{00000000-0005-0000-0000-00001F010000}"/>
    <cellStyle name="Calculation 2 6 2 2" xfId="1933" xr:uid="{00000000-0005-0000-0000-000020010000}"/>
    <cellStyle name="Calculation 2 6 2 3" xfId="2975" xr:uid="{00000000-0005-0000-0000-000021010000}"/>
    <cellStyle name="Calculation 2 6 2 4" xfId="4017" xr:uid="{00000000-0005-0000-0000-000022010000}"/>
    <cellStyle name="Calculation 2 6 2 5" xfId="5059" xr:uid="{00000000-0005-0000-0000-000023010000}"/>
    <cellStyle name="Calculation 2 6 3" xfId="1422" xr:uid="{00000000-0005-0000-0000-000024010000}"/>
    <cellStyle name="Calculation 2 6 4" xfId="2464" xr:uid="{00000000-0005-0000-0000-000025010000}"/>
    <cellStyle name="Calculation 2 6 5" xfId="3506" xr:uid="{00000000-0005-0000-0000-000026010000}"/>
    <cellStyle name="Calculation 2 6 6" xfId="4548" xr:uid="{00000000-0005-0000-0000-000027010000}"/>
    <cellStyle name="Calculation 2 7" xfId="332" xr:uid="{00000000-0005-0000-0000-000028010000}"/>
    <cellStyle name="Calculation 2 7 2" xfId="850" xr:uid="{00000000-0005-0000-0000-000029010000}"/>
    <cellStyle name="Calculation 2 7 2 2" xfId="1894" xr:uid="{00000000-0005-0000-0000-00002A010000}"/>
    <cellStyle name="Calculation 2 7 2 3" xfId="2936" xr:uid="{00000000-0005-0000-0000-00002B010000}"/>
    <cellStyle name="Calculation 2 7 2 4" xfId="3978" xr:uid="{00000000-0005-0000-0000-00002C010000}"/>
    <cellStyle name="Calculation 2 7 2 5" xfId="5020" xr:uid="{00000000-0005-0000-0000-00002D010000}"/>
    <cellStyle name="Calculation 2 7 3" xfId="1377" xr:uid="{00000000-0005-0000-0000-00002E010000}"/>
    <cellStyle name="Calculation 2 7 4" xfId="2419" xr:uid="{00000000-0005-0000-0000-00002F010000}"/>
    <cellStyle name="Calculation 2 7 5" xfId="3461" xr:uid="{00000000-0005-0000-0000-000030010000}"/>
    <cellStyle name="Calculation 2 7 6" xfId="4503" xr:uid="{00000000-0005-0000-0000-000031010000}"/>
    <cellStyle name="Calculation 2 8" xfId="479" xr:uid="{00000000-0005-0000-0000-000032010000}"/>
    <cellStyle name="Calculation 2 8 2" xfId="969" xr:uid="{00000000-0005-0000-0000-000033010000}"/>
    <cellStyle name="Calculation 2 8 2 2" xfId="2013" xr:uid="{00000000-0005-0000-0000-000034010000}"/>
    <cellStyle name="Calculation 2 8 2 3" xfId="3055" xr:uid="{00000000-0005-0000-0000-000035010000}"/>
    <cellStyle name="Calculation 2 8 2 4" xfId="4097" xr:uid="{00000000-0005-0000-0000-000036010000}"/>
    <cellStyle name="Calculation 2 8 2 5" xfId="5139" xr:uid="{00000000-0005-0000-0000-000037010000}"/>
    <cellStyle name="Calculation 2 8 3" xfId="1523" xr:uid="{00000000-0005-0000-0000-000038010000}"/>
    <cellStyle name="Calculation 2 8 4" xfId="2565" xr:uid="{00000000-0005-0000-0000-000039010000}"/>
    <cellStyle name="Calculation 2 8 5" xfId="3607" xr:uid="{00000000-0005-0000-0000-00003A010000}"/>
    <cellStyle name="Calculation 2 8 6" xfId="4649" xr:uid="{00000000-0005-0000-0000-00003B010000}"/>
    <cellStyle name="Calculation 2 9" xfId="542" xr:uid="{00000000-0005-0000-0000-00003C010000}"/>
    <cellStyle name="Calculation 2 9 2" xfId="1024" xr:uid="{00000000-0005-0000-0000-00003D010000}"/>
    <cellStyle name="Calculation 2 9 2 2" xfId="2068" xr:uid="{00000000-0005-0000-0000-00003E010000}"/>
    <cellStyle name="Calculation 2 9 2 3" xfId="3110" xr:uid="{00000000-0005-0000-0000-00003F010000}"/>
    <cellStyle name="Calculation 2 9 2 4" xfId="4152" xr:uid="{00000000-0005-0000-0000-000040010000}"/>
    <cellStyle name="Calculation 2 9 2 5" xfId="5194" xr:uid="{00000000-0005-0000-0000-000041010000}"/>
    <cellStyle name="Calculation 2 9 3" xfId="1586" xr:uid="{00000000-0005-0000-0000-000042010000}"/>
    <cellStyle name="Calculation 2 9 4" xfId="2628" xr:uid="{00000000-0005-0000-0000-000043010000}"/>
    <cellStyle name="Calculation 2 9 5" xfId="3670" xr:uid="{00000000-0005-0000-0000-000044010000}"/>
    <cellStyle name="Calculation 2 9 6" xfId="4712" xr:uid="{00000000-0005-0000-0000-000045010000}"/>
    <cellStyle name="Calculation 3" xfId="59" xr:uid="{00000000-0005-0000-0000-000046010000}"/>
    <cellStyle name="Calculation 3 10" xfId="584" xr:uid="{00000000-0005-0000-0000-000047010000}"/>
    <cellStyle name="Calculation 3 10 2" xfId="1628" xr:uid="{00000000-0005-0000-0000-000048010000}"/>
    <cellStyle name="Calculation 3 10 3" xfId="2670" xr:uid="{00000000-0005-0000-0000-000049010000}"/>
    <cellStyle name="Calculation 3 10 4" xfId="3712" xr:uid="{00000000-0005-0000-0000-00004A010000}"/>
    <cellStyle name="Calculation 3 10 5" xfId="4754" xr:uid="{00000000-0005-0000-0000-00004B010000}"/>
    <cellStyle name="Calculation 3 11" xfId="455" xr:uid="{00000000-0005-0000-0000-00004C010000}"/>
    <cellStyle name="Calculation 3 11 2" xfId="1499" xr:uid="{00000000-0005-0000-0000-00004D010000}"/>
    <cellStyle name="Calculation 3 11 3" xfId="2541" xr:uid="{00000000-0005-0000-0000-00004E010000}"/>
    <cellStyle name="Calculation 3 11 4" xfId="3583" xr:uid="{00000000-0005-0000-0000-00004F010000}"/>
    <cellStyle name="Calculation 3 11 5" xfId="4625" xr:uid="{00000000-0005-0000-0000-000050010000}"/>
    <cellStyle name="Calculation 3 12" xfId="1053" xr:uid="{00000000-0005-0000-0000-000051010000}"/>
    <cellStyle name="Calculation 3 12 2" xfId="2097" xr:uid="{00000000-0005-0000-0000-000052010000}"/>
    <cellStyle name="Calculation 3 12 3" xfId="3139" xr:uid="{00000000-0005-0000-0000-000053010000}"/>
    <cellStyle name="Calculation 3 12 4" xfId="4181" xr:uid="{00000000-0005-0000-0000-000054010000}"/>
    <cellStyle name="Calculation 3 12 5" xfId="5223" xr:uid="{00000000-0005-0000-0000-000055010000}"/>
    <cellStyle name="Calculation 3 13" xfId="1107" xr:uid="{00000000-0005-0000-0000-000056010000}"/>
    <cellStyle name="Calculation 3 14" xfId="2149" xr:uid="{00000000-0005-0000-0000-000057010000}"/>
    <cellStyle name="Calculation 3 15" xfId="3191" xr:uid="{00000000-0005-0000-0000-000058010000}"/>
    <cellStyle name="Calculation 3 16" xfId="4233" xr:uid="{00000000-0005-0000-0000-000059010000}"/>
    <cellStyle name="Calculation 3 2" xfId="157" xr:uid="{00000000-0005-0000-0000-00005A010000}"/>
    <cellStyle name="Calculation 3 2 2" xfId="679" xr:uid="{00000000-0005-0000-0000-00005B010000}"/>
    <cellStyle name="Calculation 3 2 2 2" xfId="1723" xr:uid="{00000000-0005-0000-0000-00005C010000}"/>
    <cellStyle name="Calculation 3 2 2 3" xfId="2765" xr:uid="{00000000-0005-0000-0000-00005D010000}"/>
    <cellStyle name="Calculation 3 2 2 4" xfId="3807" xr:uid="{00000000-0005-0000-0000-00005E010000}"/>
    <cellStyle name="Calculation 3 2 2 5" xfId="4849" xr:uid="{00000000-0005-0000-0000-00005F010000}"/>
    <cellStyle name="Calculation 3 2 3" xfId="1202" xr:uid="{00000000-0005-0000-0000-000060010000}"/>
    <cellStyle name="Calculation 3 2 4" xfId="2244" xr:uid="{00000000-0005-0000-0000-000061010000}"/>
    <cellStyle name="Calculation 3 2 5" xfId="3286" xr:uid="{00000000-0005-0000-0000-000062010000}"/>
    <cellStyle name="Calculation 3 2 6" xfId="4328" xr:uid="{00000000-0005-0000-0000-000063010000}"/>
    <cellStyle name="Calculation 3 3" xfId="202" xr:uid="{00000000-0005-0000-0000-000064010000}"/>
    <cellStyle name="Calculation 3 3 2" xfId="724" xr:uid="{00000000-0005-0000-0000-000065010000}"/>
    <cellStyle name="Calculation 3 3 2 2" xfId="1768" xr:uid="{00000000-0005-0000-0000-000066010000}"/>
    <cellStyle name="Calculation 3 3 2 3" xfId="2810" xr:uid="{00000000-0005-0000-0000-000067010000}"/>
    <cellStyle name="Calculation 3 3 2 4" xfId="3852" xr:uid="{00000000-0005-0000-0000-000068010000}"/>
    <cellStyle name="Calculation 3 3 2 5" xfId="4894" xr:uid="{00000000-0005-0000-0000-000069010000}"/>
    <cellStyle name="Calculation 3 3 3" xfId="1247" xr:uid="{00000000-0005-0000-0000-00006A010000}"/>
    <cellStyle name="Calculation 3 3 4" xfId="2289" xr:uid="{00000000-0005-0000-0000-00006B010000}"/>
    <cellStyle name="Calculation 3 3 5" xfId="3331" xr:uid="{00000000-0005-0000-0000-00006C010000}"/>
    <cellStyle name="Calculation 3 3 6" xfId="4373" xr:uid="{00000000-0005-0000-0000-00006D010000}"/>
    <cellStyle name="Calculation 3 4" xfId="246" xr:uid="{00000000-0005-0000-0000-00006E010000}"/>
    <cellStyle name="Calculation 3 4 2" xfId="768" xr:uid="{00000000-0005-0000-0000-00006F010000}"/>
    <cellStyle name="Calculation 3 4 2 2" xfId="1812" xr:uid="{00000000-0005-0000-0000-000070010000}"/>
    <cellStyle name="Calculation 3 4 2 3" xfId="2854" xr:uid="{00000000-0005-0000-0000-000071010000}"/>
    <cellStyle name="Calculation 3 4 2 4" xfId="3896" xr:uid="{00000000-0005-0000-0000-000072010000}"/>
    <cellStyle name="Calculation 3 4 2 5" xfId="4938" xr:uid="{00000000-0005-0000-0000-000073010000}"/>
    <cellStyle name="Calculation 3 4 3" xfId="1291" xr:uid="{00000000-0005-0000-0000-000074010000}"/>
    <cellStyle name="Calculation 3 4 4" xfId="2333" xr:uid="{00000000-0005-0000-0000-000075010000}"/>
    <cellStyle name="Calculation 3 4 5" xfId="3375" xr:uid="{00000000-0005-0000-0000-000076010000}"/>
    <cellStyle name="Calculation 3 4 6" xfId="4417" xr:uid="{00000000-0005-0000-0000-000077010000}"/>
    <cellStyle name="Calculation 3 5" xfId="206" xr:uid="{00000000-0005-0000-0000-000078010000}"/>
    <cellStyle name="Calculation 3 5 2" xfId="728" xr:uid="{00000000-0005-0000-0000-000079010000}"/>
    <cellStyle name="Calculation 3 5 2 2" xfId="1772" xr:uid="{00000000-0005-0000-0000-00007A010000}"/>
    <cellStyle name="Calculation 3 5 2 3" xfId="2814" xr:uid="{00000000-0005-0000-0000-00007B010000}"/>
    <cellStyle name="Calculation 3 5 2 4" xfId="3856" xr:uid="{00000000-0005-0000-0000-00007C010000}"/>
    <cellStyle name="Calculation 3 5 2 5" xfId="4898" xr:uid="{00000000-0005-0000-0000-00007D010000}"/>
    <cellStyle name="Calculation 3 5 3" xfId="1251" xr:uid="{00000000-0005-0000-0000-00007E010000}"/>
    <cellStyle name="Calculation 3 5 4" xfId="2293" xr:uid="{00000000-0005-0000-0000-00007F010000}"/>
    <cellStyle name="Calculation 3 5 5" xfId="3335" xr:uid="{00000000-0005-0000-0000-000080010000}"/>
    <cellStyle name="Calculation 3 5 6" xfId="4377" xr:uid="{00000000-0005-0000-0000-000081010000}"/>
    <cellStyle name="Calculation 3 6" xfId="373" xr:uid="{00000000-0005-0000-0000-000082010000}"/>
    <cellStyle name="Calculation 3 6 2" xfId="885" xr:uid="{00000000-0005-0000-0000-000083010000}"/>
    <cellStyle name="Calculation 3 6 2 2" xfId="1929" xr:uid="{00000000-0005-0000-0000-000084010000}"/>
    <cellStyle name="Calculation 3 6 2 3" xfId="2971" xr:uid="{00000000-0005-0000-0000-000085010000}"/>
    <cellStyle name="Calculation 3 6 2 4" xfId="4013" xr:uid="{00000000-0005-0000-0000-000086010000}"/>
    <cellStyle name="Calculation 3 6 2 5" xfId="5055" xr:uid="{00000000-0005-0000-0000-000087010000}"/>
    <cellStyle name="Calculation 3 6 3" xfId="1418" xr:uid="{00000000-0005-0000-0000-000088010000}"/>
    <cellStyle name="Calculation 3 6 4" xfId="2460" xr:uid="{00000000-0005-0000-0000-000089010000}"/>
    <cellStyle name="Calculation 3 6 5" xfId="3502" xr:uid="{00000000-0005-0000-0000-00008A010000}"/>
    <cellStyle name="Calculation 3 6 6" xfId="4544" xr:uid="{00000000-0005-0000-0000-00008B010000}"/>
    <cellStyle name="Calculation 3 7" xfId="328" xr:uid="{00000000-0005-0000-0000-00008C010000}"/>
    <cellStyle name="Calculation 3 7 2" xfId="846" xr:uid="{00000000-0005-0000-0000-00008D010000}"/>
    <cellStyle name="Calculation 3 7 2 2" xfId="1890" xr:uid="{00000000-0005-0000-0000-00008E010000}"/>
    <cellStyle name="Calculation 3 7 2 3" xfId="2932" xr:uid="{00000000-0005-0000-0000-00008F010000}"/>
    <cellStyle name="Calculation 3 7 2 4" xfId="3974" xr:uid="{00000000-0005-0000-0000-000090010000}"/>
    <cellStyle name="Calculation 3 7 2 5" xfId="5016" xr:uid="{00000000-0005-0000-0000-000091010000}"/>
    <cellStyle name="Calculation 3 7 3" xfId="1373" xr:uid="{00000000-0005-0000-0000-000092010000}"/>
    <cellStyle name="Calculation 3 7 4" xfId="2415" xr:uid="{00000000-0005-0000-0000-000093010000}"/>
    <cellStyle name="Calculation 3 7 5" xfId="3457" xr:uid="{00000000-0005-0000-0000-000094010000}"/>
    <cellStyle name="Calculation 3 7 6" xfId="4499" xr:uid="{00000000-0005-0000-0000-000095010000}"/>
    <cellStyle name="Calculation 3 8" xfId="475" xr:uid="{00000000-0005-0000-0000-000096010000}"/>
    <cellStyle name="Calculation 3 8 2" xfId="965" xr:uid="{00000000-0005-0000-0000-000097010000}"/>
    <cellStyle name="Calculation 3 8 2 2" xfId="2009" xr:uid="{00000000-0005-0000-0000-000098010000}"/>
    <cellStyle name="Calculation 3 8 2 3" xfId="3051" xr:uid="{00000000-0005-0000-0000-000099010000}"/>
    <cellStyle name="Calculation 3 8 2 4" xfId="4093" xr:uid="{00000000-0005-0000-0000-00009A010000}"/>
    <cellStyle name="Calculation 3 8 2 5" xfId="5135" xr:uid="{00000000-0005-0000-0000-00009B010000}"/>
    <cellStyle name="Calculation 3 8 3" xfId="1519" xr:uid="{00000000-0005-0000-0000-00009C010000}"/>
    <cellStyle name="Calculation 3 8 4" xfId="2561" xr:uid="{00000000-0005-0000-0000-00009D010000}"/>
    <cellStyle name="Calculation 3 8 5" xfId="3603" xr:uid="{00000000-0005-0000-0000-00009E010000}"/>
    <cellStyle name="Calculation 3 8 6" xfId="4645" xr:uid="{00000000-0005-0000-0000-00009F010000}"/>
    <cellStyle name="Calculation 3 9" xfId="530" xr:uid="{00000000-0005-0000-0000-0000A0010000}"/>
    <cellStyle name="Calculation 3 9 2" xfId="1017" xr:uid="{00000000-0005-0000-0000-0000A1010000}"/>
    <cellStyle name="Calculation 3 9 2 2" xfId="2061" xr:uid="{00000000-0005-0000-0000-0000A2010000}"/>
    <cellStyle name="Calculation 3 9 2 3" xfId="3103" xr:uid="{00000000-0005-0000-0000-0000A3010000}"/>
    <cellStyle name="Calculation 3 9 2 4" xfId="4145" xr:uid="{00000000-0005-0000-0000-0000A4010000}"/>
    <cellStyle name="Calculation 3 9 2 5" xfId="5187" xr:uid="{00000000-0005-0000-0000-0000A5010000}"/>
    <cellStyle name="Calculation 3 9 3" xfId="1574" xr:uid="{00000000-0005-0000-0000-0000A6010000}"/>
    <cellStyle name="Calculation 3 9 4" xfId="2616" xr:uid="{00000000-0005-0000-0000-0000A7010000}"/>
    <cellStyle name="Calculation 3 9 5" xfId="3658" xr:uid="{00000000-0005-0000-0000-0000A8010000}"/>
    <cellStyle name="Calculation 3 9 6" xfId="4700" xr:uid="{00000000-0005-0000-0000-0000A9010000}"/>
    <cellStyle name="Calculation 4" xfId="76" xr:uid="{00000000-0005-0000-0000-0000AA010000}"/>
    <cellStyle name="Calculation 4 10" xfId="600" xr:uid="{00000000-0005-0000-0000-0000AB010000}"/>
    <cellStyle name="Calculation 4 10 2" xfId="1644" xr:uid="{00000000-0005-0000-0000-0000AC010000}"/>
    <cellStyle name="Calculation 4 10 3" xfId="2686" xr:uid="{00000000-0005-0000-0000-0000AD010000}"/>
    <cellStyle name="Calculation 4 10 4" xfId="3728" xr:uid="{00000000-0005-0000-0000-0000AE010000}"/>
    <cellStyle name="Calculation 4 10 5" xfId="4770" xr:uid="{00000000-0005-0000-0000-0000AF010000}"/>
    <cellStyle name="Calculation 4 11" xfId="565" xr:uid="{00000000-0005-0000-0000-0000B0010000}"/>
    <cellStyle name="Calculation 4 11 2" xfId="1609" xr:uid="{00000000-0005-0000-0000-0000B1010000}"/>
    <cellStyle name="Calculation 4 11 3" xfId="2651" xr:uid="{00000000-0005-0000-0000-0000B2010000}"/>
    <cellStyle name="Calculation 4 11 4" xfId="3693" xr:uid="{00000000-0005-0000-0000-0000B3010000}"/>
    <cellStyle name="Calculation 4 11 5" xfId="4735" xr:uid="{00000000-0005-0000-0000-0000B4010000}"/>
    <cellStyle name="Calculation 4 12" xfId="1069" xr:uid="{00000000-0005-0000-0000-0000B5010000}"/>
    <cellStyle name="Calculation 4 12 2" xfId="2113" xr:uid="{00000000-0005-0000-0000-0000B6010000}"/>
    <cellStyle name="Calculation 4 12 3" xfId="3155" xr:uid="{00000000-0005-0000-0000-0000B7010000}"/>
    <cellStyle name="Calculation 4 12 4" xfId="4197" xr:uid="{00000000-0005-0000-0000-0000B8010000}"/>
    <cellStyle name="Calculation 4 12 5" xfId="5239" xr:uid="{00000000-0005-0000-0000-0000B9010000}"/>
    <cellStyle name="Calculation 4 13" xfId="1123" xr:uid="{00000000-0005-0000-0000-0000BA010000}"/>
    <cellStyle name="Calculation 4 14" xfId="2165" xr:uid="{00000000-0005-0000-0000-0000BB010000}"/>
    <cellStyle name="Calculation 4 15" xfId="3207" xr:uid="{00000000-0005-0000-0000-0000BC010000}"/>
    <cellStyle name="Calculation 4 16" xfId="4249" xr:uid="{00000000-0005-0000-0000-0000BD010000}"/>
    <cellStyle name="Calculation 4 2" xfId="173" xr:uid="{00000000-0005-0000-0000-0000BE010000}"/>
    <cellStyle name="Calculation 4 2 2" xfId="695" xr:uid="{00000000-0005-0000-0000-0000BF010000}"/>
    <cellStyle name="Calculation 4 2 2 2" xfId="1739" xr:uid="{00000000-0005-0000-0000-0000C0010000}"/>
    <cellStyle name="Calculation 4 2 2 3" xfId="2781" xr:uid="{00000000-0005-0000-0000-0000C1010000}"/>
    <cellStyle name="Calculation 4 2 2 4" xfId="3823" xr:uid="{00000000-0005-0000-0000-0000C2010000}"/>
    <cellStyle name="Calculation 4 2 2 5" xfId="4865" xr:uid="{00000000-0005-0000-0000-0000C3010000}"/>
    <cellStyle name="Calculation 4 2 3" xfId="1218" xr:uid="{00000000-0005-0000-0000-0000C4010000}"/>
    <cellStyle name="Calculation 4 2 4" xfId="2260" xr:uid="{00000000-0005-0000-0000-0000C5010000}"/>
    <cellStyle name="Calculation 4 2 5" xfId="3302" xr:uid="{00000000-0005-0000-0000-0000C6010000}"/>
    <cellStyle name="Calculation 4 2 6" xfId="4344" xr:uid="{00000000-0005-0000-0000-0000C7010000}"/>
    <cellStyle name="Calculation 4 3" xfId="220" xr:uid="{00000000-0005-0000-0000-0000C8010000}"/>
    <cellStyle name="Calculation 4 3 2" xfId="742" xr:uid="{00000000-0005-0000-0000-0000C9010000}"/>
    <cellStyle name="Calculation 4 3 2 2" xfId="1786" xr:uid="{00000000-0005-0000-0000-0000CA010000}"/>
    <cellStyle name="Calculation 4 3 2 3" xfId="2828" xr:uid="{00000000-0005-0000-0000-0000CB010000}"/>
    <cellStyle name="Calculation 4 3 2 4" xfId="3870" xr:uid="{00000000-0005-0000-0000-0000CC010000}"/>
    <cellStyle name="Calculation 4 3 2 5" xfId="4912" xr:uid="{00000000-0005-0000-0000-0000CD010000}"/>
    <cellStyle name="Calculation 4 3 3" xfId="1265" xr:uid="{00000000-0005-0000-0000-0000CE010000}"/>
    <cellStyle name="Calculation 4 3 4" xfId="2307" xr:uid="{00000000-0005-0000-0000-0000CF010000}"/>
    <cellStyle name="Calculation 4 3 5" xfId="3349" xr:uid="{00000000-0005-0000-0000-0000D0010000}"/>
    <cellStyle name="Calculation 4 3 6" xfId="4391" xr:uid="{00000000-0005-0000-0000-0000D1010000}"/>
    <cellStyle name="Calculation 4 4" xfId="259" xr:uid="{00000000-0005-0000-0000-0000D2010000}"/>
    <cellStyle name="Calculation 4 4 2" xfId="781" xr:uid="{00000000-0005-0000-0000-0000D3010000}"/>
    <cellStyle name="Calculation 4 4 2 2" xfId="1825" xr:uid="{00000000-0005-0000-0000-0000D4010000}"/>
    <cellStyle name="Calculation 4 4 2 3" xfId="2867" xr:uid="{00000000-0005-0000-0000-0000D5010000}"/>
    <cellStyle name="Calculation 4 4 2 4" xfId="3909" xr:uid="{00000000-0005-0000-0000-0000D6010000}"/>
    <cellStyle name="Calculation 4 4 2 5" xfId="4951" xr:uid="{00000000-0005-0000-0000-0000D7010000}"/>
    <cellStyle name="Calculation 4 4 3" xfId="1304" xr:uid="{00000000-0005-0000-0000-0000D8010000}"/>
    <cellStyle name="Calculation 4 4 4" xfId="2346" xr:uid="{00000000-0005-0000-0000-0000D9010000}"/>
    <cellStyle name="Calculation 4 4 5" xfId="3388" xr:uid="{00000000-0005-0000-0000-0000DA010000}"/>
    <cellStyle name="Calculation 4 4 6" xfId="4430" xr:uid="{00000000-0005-0000-0000-0000DB010000}"/>
    <cellStyle name="Calculation 4 5" xfId="299" xr:uid="{00000000-0005-0000-0000-0000DC010000}"/>
    <cellStyle name="Calculation 4 5 2" xfId="821" xr:uid="{00000000-0005-0000-0000-0000DD010000}"/>
    <cellStyle name="Calculation 4 5 2 2" xfId="1865" xr:uid="{00000000-0005-0000-0000-0000DE010000}"/>
    <cellStyle name="Calculation 4 5 2 3" xfId="2907" xr:uid="{00000000-0005-0000-0000-0000DF010000}"/>
    <cellStyle name="Calculation 4 5 2 4" xfId="3949" xr:uid="{00000000-0005-0000-0000-0000E0010000}"/>
    <cellStyle name="Calculation 4 5 2 5" xfId="4991" xr:uid="{00000000-0005-0000-0000-0000E1010000}"/>
    <cellStyle name="Calculation 4 5 3" xfId="1344" xr:uid="{00000000-0005-0000-0000-0000E2010000}"/>
    <cellStyle name="Calculation 4 5 4" xfId="2386" xr:uid="{00000000-0005-0000-0000-0000E3010000}"/>
    <cellStyle name="Calculation 4 5 5" xfId="3428" xr:uid="{00000000-0005-0000-0000-0000E4010000}"/>
    <cellStyle name="Calculation 4 5 6" xfId="4470" xr:uid="{00000000-0005-0000-0000-0000E5010000}"/>
    <cellStyle name="Calculation 4 6" xfId="389" xr:uid="{00000000-0005-0000-0000-0000E6010000}"/>
    <cellStyle name="Calculation 4 6 2" xfId="898" xr:uid="{00000000-0005-0000-0000-0000E7010000}"/>
    <cellStyle name="Calculation 4 6 2 2" xfId="1942" xr:uid="{00000000-0005-0000-0000-0000E8010000}"/>
    <cellStyle name="Calculation 4 6 2 3" xfId="2984" xr:uid="{00000000-0005-0000-0000-0000E9010000}"/>
    <cellStyle name="Calculation 4 6 2 4" xfId="4026" xr:uid="{00000000-0005-0000-0000-0000EA010000}"/>
    <cellStyle name="Calculation 4 6 2 5" xfId="5068" xr:uid="{00000000-0005-0000-0000-0000EB010000}"/>
    <cellStyle name="Calculation 4 6 3" xfId="1434" xr:uid="{00000000-0005-0000-0000-0000EC010000}"/>
    <cellStyle name="Calculation 4 6 4" xfId="2476" xr:uid="{00000000-0005-0000-0000-0000ED010000}"/>
    <cellStyle name="Calculation 4 6 5" xfId="3518" xr:uid="{00000000-0005-0000-0000-0000EE010000}"/>
    <cellStyle name="Calculation 4 6 6" xfId="4560" xr:uid="{00000000-0005-0000-0000-0000EF010000}"/>
    <cellStyle name="Calculation 4 7" xfId="441" xr:uid="{00000000-0005-0000-0000-0000F0010000}"/>
    <cellStyle name="Calculation 4 7 2" xfId="938" xr:uid="{00000000-0005-0000-0000-0000F1010000}"/>
    <cellStyle name="Calculation 4 7 2 2" xfId="1982" xr:uid="{00000000-0005-0000-0000-0000F2010000}"/>
    <cellStyle name="Calculation 4 7 2 3" xfId="3024" xr:uid="{00000000-0005-0000-0000-0000F3010000}"/>
    <cellStyle name="Calculation 4 7 2 4" xfId="4066" xr:uid="{00000000-0005-0000-0000-0000F4010000}"/>
    <cellStyle name="Calculation 4 7 2 5" xfId="5108" xr:uid="{00000000-0005-0000-0000-0000F5010000}"/>
    <cellStyle name="Calculation 4 7 3" xfId="1485" xr:uid="{00000000-0005-0000-0000-0000F6010000}"/>
    <cellStyle name="Calculation 4 7 4" xfId="2527" xr:uid="{00000000-0005-0000-0000-0000F7010000}"/>
    <cellStyle name="Calculation 4 7 5" xfId="3569" xr:uid="{00000000-0005-0000-0000-0000F8010000}"/>
    <cellStyle name="Calculation 4 7 6" xfId="4611" xr:uid="{00000000-0005-0000-0000-0000F9010000}"/>
    <cellStyle name="Calculation 4 8" xfId="490" xr:uid="{00000000-0005-0000-0000-0000FA010000}"/>
    <cellStyle name="Calculation 4 8 2" xfId="980" xr:uid="{00000000-0005-0000-0000-0000FB010000}"/>
    <cellStyle name="Calculation 4 8 2 2" xfId="2024" xr:uid="{00000000-0005-0000-0000-0000FC010000}"/>
    <cellStyle name="Calculation 4 8 2 3" xfId="3066" xr:uid="{00000000-0005-0000-0000-0000FD010000}"/>
    <cellStyle name="Calculation 4 8 2 4" xfId="4108" xr:uid="{00000000-0005-0000-0000-0000FE010000}"/>
    <cellStyle name="Calculation 4 8 2 5" xfId="5150" xr:uid="{00000000-0005-0000-0000-0000FF010000}"/>
    <cellStyle name="Calculation 4 8 3" xfId="1534" xr:uid="{00000000-0005-0000-0000-000000020000}"/>
    <cellStyle name="Calculation 4 8 4" xfId="2576" xr:uid="{00000000-0005-0000-0000-000001020000}"/>
    <cellStyle name="Calculation 4 8 5" xfId="3618" xr:uid="{00000000-0005-0000-0000-000002020000}"/>
    <cellStyle name="Calculation 4 8 6" xfId="4660" xr:uid="{00000000-0005-0000-0000-000003020000}"/>
    <cellStyle name="Calculation 4 9" xfId="462" xr:uid="{00000000-0005-0000-0000-000004020000}"/>
    <cellStyle name="Calculation 4 9 2" xfId="953" xr:uid="{00000000-0005-0000-0000-000005020000}"/>
    <cellStyle name="Calculation 4 9 2 2" xfId="1997" xr:uid="{00000000-0005-0000-0000-000006020000}"/>
    <cellStyle name="Calculation 4 9 2 3" xfId="3039" xr:uid="{00000000-0005-0000-0000-000007020000}"/>
    <cellStyle name="Calculation 4 9 2 4" xfId="4081" xr:uid="{00000000-0005-0000-0000-000008020000}"/>
    <cellStyle name="Calculation 4 9 2 5" xfId="5123" xr:uid="{00000000-0005-0000-0000-000009020000}"/>
    <cellStyle name="Calculation 4 9 3" xfId="1506" xr:uid="{00000000-0005-0000-0000-00000A020000}"/>
    <cellStyle name="Calculation 4 9 4" xfId="2548" xr:uid="{00000000-0005-0000-0000-00000B020000}"/>
    <cellStyle name="Calculation 4 9 5" xfId="3590" xr:uid="{00000000-0005-0000-0000-00000C020000}"/>
    <cellStyle name="Calculation 4 9 6" xfId="4632" xr:uid="{00000000-0005-0000-0000-00000D020000}"/>
    <cellStyle name="Calculation 5" xfId="56" xr:uid="{00000000-0005-0000-0000-00000E020000}"/>
    <cellStyle name="Calculation 5 10" xfId="581" xr:uid="{00000000-0005-0000-0000-00000F020000}"/>
    <cellStyle name="Calculation 5 10 2" xfId="1625" xr:uid="{00000000-0005-0000-0000-000010020000}"/>
    <cellStyle name="Calculation 5 10 3" xfId="2667" xr:uid="{00000000-0005-0000-0000-000011020000}"/>
    <cellStyle name="Calculation 5 10 4" xfId="3709" xr:uid="{00000000-0005-0000-0000-000012020000}"/>
    <cellStyle name="Calculation 5 10 5" xfId="4751" xr:uid="{00000000-0005-0000-0000-000013020000}"/>
    <cellStyle name="Calculation 5 11" xfId="438" xr:uid="{00000000-0005-0000-0000-000014020000}"/>
    <cellStyle name="Calculation 5 11 2" xfId="1482" xr:uid="{00000000-0005-0000-0000-000015020000}"/>
    <cellStyle name="Calculation 5 11 3" xfId="2524" xr:uid="{00000000-0005-0000-0000-000016020000}"/>
    <cellStyle name="Calculation 5 11 4" xfId="3566" xr:uid="{00000000-0005-0000-0000-000017020000}"/>
    <cellStyle name="Calculation 5 11 5" xfId="4608" xr:uid="{00000000-0005-0000-0000-000018020000}"/>
    <cellStyle name="Calculation 5 12" xfId="1050" xr:uid="{00000000-0005-0000-0000-000019020000}"/>
    <cellStyle name="Calculation 5 12 2" xfId="2094" xr:uid="{00000000-0005-0000-0000-00001A020000}"/>
    <cellStyle name="Calculation 5 12 3" xfId="3136" xr:uid="{00000000-0005-0000-0000-00001B020000}"/>
    <cellStyle name="Calculation 5 12 4" xfId="4178" xr:uid="{00000000-0005-0000-0000-00001C020000}"/>
    <cellStyle name="Calculation 5 12 5" xfId="5220" xr:uid="{00000000-0005-0000-0000-00001D020000}"/>
    <cellStyle name="Calculation 5 13" xfId="1104" xr:uid="{00000000-0005-0000-0000-00001E020000}"/>
    <cellStyle name="Calculation 5 14" xfId="2146" xr:uid="{00000000-0005-0000-0000-00001F020000}"/>
    <cellStyle name="Calculation 5 15" xfId="3188" xr:uid="{00000000-0005-0000-0000-000020020000}"/>
    <cellStyle name="Calculation 5 16" xfId="4230" xr:uid="{00000000-0005-0000-0000-000021020000}"/>
    <cellStyle name="Calculation 5 2" xfId="154" xr:uid="{00000000-0005-0000-0000-000022020000}"/>
    <cellStyle name="Calculation 5 2 2" xfId="676" xr:uid="{00000000-0005-0000-0000-000023020000}"/>
    <cellStyle name="Calculation 5 2 2 2" xfId="1720" xr:uid="{00000000-0005-0000-0000-000024020000}"/>
    <cellStyle name="Calculation 5 2 2 3" xfId="2762" xr:uid="{00000000-0005-0000-0000-000025020000}"/>
    <cellStyle name="Calculation 5 2 2 4" xfId="3804" xr:uid="{00000000-0005-0000-0000-000026020000}"/>
    <cellStyle name="Calculation 5 2 2 5" xfId="4846" xr:uid="{00000000-0005-0000-0000-000027020000}"/>
    <cellStyle name="Calculation 5 2 3" xfId="1199" xr:uid="{00000000-0005-0000-0000-000028020000}"/>
    <cellStyle name="Calculation 5 2 4" xfId="2241" xr:uid="{00000000-0005-0000-0000-000029020000}"/>
    <cellStyle name="Calculation 5 2 5" xfId="3283" xr:uid="{00000000-0005-0000-0000-00002A020000}"/>
    <cellStyle name="Calculation 5 2 6" xfId="4325" xr:uid="{00000000-0005-0000-0000-00002B020000}"/>
    <cellStyle name="Calculation 5 3" xfId="95" xr:uid="{00000000-0005-0000-0000-00002C020000}"/>
    <cellStyle name="Calculation 5 3 2" xfId="618" xr:uid="{00000000-0005-0000-0000-00002D020000}"/>
    <cellStyle name="Calculation 5 3 2 2" xfId="1662" xr:uid="{00000000-0005-0000-0000-00002E020000}"/>
    <cellStyle name="Calculation 5 3 2 3" xfId="2704" xr:uid="{00000000-0005-0000-0000-00002F020000}"/>
    <cellStyle name="Calculation 5 3 2 4" xfId="3746" xr:uid="{00000000-0005-0000-0000-000030020000}"/>
    <cellStyle name="Calculation 5 3 2 5" xfId="4788" xr:uid="{00000000-0005-0000-0000-000031020000}"/>
    <cellStyle name="Calculation 5 3 3" xfId="1141" xr:uid="{00000000-0005-0000-0000-000032020000}"/>
    <cellStyle name="Calculation 5 3 4" xfId="2183" xr:uid="{00000000-0005-0000-0000-000033020000}"/>
    <cellStyle name="Calculation 5 3 5" xfId="3225" xr:uid="{00000000-0005-0000-0000-000034020000}"/>
    <cellStyle name="Calculation 5 3 6" xfId="4267" xr:uid="{00000000-0005-0000-0000-000035020000}"/>
    <cellStyle name="Calculation 5 4" xfId="243" xr:uid="{00000000-0005-0000-0000-000036020000}"/>
    <cellStyle name="Calculation 5 4 2" xfId="765" xr:uid="{00000000-0005-0000-0000-000037020000}"/>
    <cellStyle name="Calculation 5 4 2 2" xfId="1809" xr:uid="{00000000-0005-0000-0000-000038020000}"/>
    <cellStyle name="Calculation 5 4 2 3" xfId="2851" xr:uid="{00000000-0005-0000-0000-000039020000}"/>
    <cellStyle name="Calculation 5 4 2 4" xfId="3893" xr:uid="{00000000-0005-0000-0000-00003A020000}"/>
    <cellStyle name="Calculation 5 4 2 5" xfId="4935" xr:uid="{00000000-0005-0000-0000-00003B020000}"/>
    <cellStyle name="Calculation 5 4 3" xfId="1288" xr:uid="{00000000-0005-0000-0000-00003C020000}"/>
    <cellStyle name="Calculation 5 4 4" xfId="2330" xr:uid="{00000000-0005-0000-0000-00003D020000}"/>
    <cellStyle name="Calculation 5 4 5" xfId="3372" xr:uid="{00000000-0005-0000-0000-00003E020000}"/>
    <cellStyle name="Calculation 5 4 6" xfId="4414" xr:uid="{00000000-0005-0000-0000-00003F020000}"/>
    <cellStyle name="Calculation 5 5" xfId="141" xr:uid="{00000000-0005-0000-0000-000040020000}"/>
    <cellStyle name="Calculation 5 5 2" xfId="664" xr:uid="{00000000-0005-0000-0000-000041020000}"/>
    <cellStyle name="Calculation 5 5 2 2" xfId="1708" xr:uid="{00000000-0005-0000-0000-000042020000}"/>
    <cellStyle name="Calculation 5 5 2 3" xfId="2750" xr:uid="{00000000-0005-0000-0000-000043020000}"/>
    <cellStyle name="Calculation 5 5 2 4" xfId="3792" xr:uid="{00000000-0005-0000-0000-000044020000}"/>
    <cellStyle name="Calculation 5 5 2 5" xfId="4834" xr:uid="{00000000-0005-0000-0000-000045020000}"/>
    <cellStyle name="Calculation 5 5 3" xfId="1187" xr:uid="{00000000-0005-0000-0000-000046020000}"/>
    <cellStyle name="Calculation 5 5 4" xfId="2229" xr:uid="{00000000-0005-0000-0000-000047020000}"/>
    <cellStyle name="Calculation 5 5 5" xfId="3271" xr:uid="{00000000-0005-0000-0000-000048020000}"/>
    <cellStyle name="Calculation 5 5 6" xfId="4313" xr:uid="{00000000-0005-0000-0000-000049020000}"/>
    <cellStyle name="Calculation 5 6" xfId="370" xr:uid="{00000000-0005-0000-0000-00004A020000}"/>
    <cellStyle name="Calculation 5 6 2" xfId="882" xr:uid="{00000000-0005-0000-0000-00004B020000}"/>
    <cellStyle name="Calculation 5 6 2 2" xfId="1926" xr:uid="{00000000-0005-0000-0000-00004C020000}"/>
    <cellStyle name="Calculation 5 6 2 3" xfId="2968" xr:uid="{00000000-0005-0000-0000-00004D020000}"/>
    <cellStyle name="Calculation 5 6 2 4" xfId="4010" xr:uid="{00000000-0005-0000-0000-00004E020000}"/>
    <cellStyle name="Calculation 5 6 2 5" xfId="5052" xr:uid="{00000000-0005-0000-0000-00004F020000}"/>
    <cellStyle name="Calculation 5 6 3" xfId="1415" xr:uid="{00000000-0005-0000-0000-000050020000}"/>
    <cellStyle name="Calculation 5 6 4" xfId="2457" xr:uid="{00000000-0005-0000-0000-000051020000}"/>
    <cellStyle name="Calculation 5 6 5" xfId="3499" xr:uid="{00000000-0005-0000-0000-000052020000}"/>
    <cellStyle name="Calculation 5 6 6" xfId="4541" xr:uid="{00000000-0005-0000-0000-000053020000}"/>
    <cellStyle name="Calculation 5 7" xfId="465" xr:uid="{00000000-0005-0000-0000-000054020000}"/>
    <cellStyle name="Calculation 5 7 2" xfId="956" xr:uid="{00000000-0005-0000-0000-000055020000}"/>
    <cellStyle name="Calculation 5 7 2 2" xfId="2000" xr:uid="{00000000-0005-0000-0000-000056020000}"/>
    <cellStyle name="Calculation 5 7 2 3" xfId="3042" xr:uid="{00000000-0005-0000-0000-000057020000}"/>
    <cellStyle name="Calculation 5 7 2 4" xfId="4084" xr:uid="{00000000-0005-0000-0000-000058020000}"/>
    <cellStyle name="Calculation 5 7 2 5" xfId="5126" xr:uid="{00000000-0005-0000-0000-000059020000}"/>
    <cellStyle name="Calculation 5 7 3" xfId="1509" xr:uid="{00000000-0005-0000-0000-00005A020000}"/>
    <cellStyle name="Calculation 5 7 4" xfId="2551" xr:uid="{00000000-0005-0000-0000-00005B020000}"/>
    <cellStyle name="Calculation 5 7 5" xfId="3593" xr:uid="{00000000-0005-0000-0000-00005C020000}"/>
    <cellStyle name="Calculation 5 7 6" xfId="4635" xr:uid="{00000000-0005-0000-0000-00005D020000}"/>
    <cellStyle name="Calculation 5 8" xfId="472" xr:uid="{00000000-0005-0000-0000-00005E020000}"/>
    <cellStyle name="Calculation 5 8 2" xfId="962" xr:uid="{00000000-0005-0000-0000-00005F020000}"/>
    <cellStyle name="Calculation 5 8 2 2" xfId="2006" xr:uid="{00000000-0005-0000-0000-000060020000}"/>
    <cellStyle name="Calculation 5 8 2 3" xfId="3048" xr:uid="{00000000-0005-0000-0000-000061020000}"/>
    <cellStyle name="Calculation 5 8 2 4" xfId="4090" xr:uid="{00000000-0005-0000-0000-000062020000}"/>
    <cellStyle name="Calculation 5 8 2 5" xfId="5132" xr:uid="{00000000-0005-0000-0000-000063020000}"/>
    <cellStyle name="Calculation 5 8 3" xfId="1516" xr:uid="{00000000-0005-0000-0000-000064020000}"/>
    <cellStyle name="Calculation 5 8 4" xfId="2558" xr:uid="{00000000-0005-0000-0000-000065020000}"/>
    <cellStyle name="Calculation 5 8 5" xfId="3600" xr:uid="{00000000-0005-0000-0000-000066020000}"/>
    <cellStyle name="Calculation 5 8 6" xfId="4642" xr:uid="{00000000-0005-0000-0000-000067020000}"/>
    <cellStyle name="Calculation 5 9" xfId="561" xr:uid="{00000000-0005-0000-0000-000068020000}"/>
    <cellStyle name="Calculation 5 9 2" xfId="1037" xr:uid="{00000000-0005-0000-0000-000069020000}"/>
    <cellStyle name="Calculation 5 9 2 2" xfId="2081" xr:uid="{00000000-0005-0000-0000-00006A020000}"/>
    <cellStyle name="Calculation 5 9 2 3" xfId="3123" xr:uid="{00000000-0005-0000-0000-00006B020000}"/>
    <cellStyle name="Calculation 5 9 2 4" xfId="4165" xr:uid="{00000000-0005-0000-0000-00006C020000}"/>
    <cellStyle name="Calculation 5 9 2 5" xfId="5207" xr:uid="{00000000-0005-0000-0000-00006D020000}"/>
    <cellStyle name="Calculation 5 9 3" xfId="1605" xr:uid="{00000000-0005-0000-0000-00006E020000}"/>
    <cellStyle name="Calculation 5 9 4" xfId="2647" xr:uid="{00000000-0005-0000-0000-00006F020000}"/>
    <cellStyle name="Calculation 5 9 5" xfId="3689" xr:uid="{00000000-0005-0000-0000-000070020000}"/>
    <cellStyle name="Calculation 5 9 6" xfId="4731" xr:uid="{00000000-0005-0000-0000-000071020000}"/>
    <cellStyle name="Calculation 6" xfId="80" xr:uid="{00000000-0005-0000-0000-000072020000}"/>
    <cellStyle name="Calculation 6 10" xfId="604" xr:uid="{00000000-0005-0000-0000-000073020000}"/>
    <cellStyle name="Calculation 6 10 2" xfId="1648" xr:uid="{00000000-0005-0000-0000-000074020000}"/>
    <cellStyle name="Calculation 6 10 3" xfId="2690" xr:uid="{00000000-0005-0000-0000-000075020000}"/>
    <cellStyle name="Calculation 6 10 4" xfId="3732" xr:uid="{00000000-0005-0000-0000-000076020000}"/>
    <cellStyle name="Calculation 6 10 5" xfId="4774" xr:uid="{00000000-0005-0000-0000-000077020000}"/>
    <cellStyle name="Calculation 6 11" xfId="554" xr:uid="{00000000-0005-0000-0000-000078020000}"/>
    <cellStyle name="Calculation 6 11 2" xfId="1598" xr:uid="{00000000-0005-0000-0000-000079020000}"/>
    <cellStyle name="Calculation 6 11 3" xfId="2640" xr:uid="{00000000-0005-0000-0000-00007A020000}"/>
    <cellStyle name="Calculation 6 11 4" xfId="3682" xr:uid="{00000000-0005-0000-0000-00007B020000}"/>
    <cellStyle name="Calculation 6 11 5" xfId="4724" xr:uid="{00000000-0005-0000-0000-00007C020000}"/>
    <cellStyle name="Calculation 6 12" xfId="1073" xr:uid="{00000000-0005-0000-0000-00007D020000}"/>
    <cellStyle name="Calculation 6 12 2" xfId="2117" xr:uid="{00000000-0005-0000-0000-00007E020000}"/>
    <cellStyle name="Calculation 6 12 3" xfId="3159" xr:uid="{00000000-0005-0000-0000-00007F020000}"/>
    <cellStyle name="Calculation 6 12 4" xfId="4201" xr:uid="{00000000-0005-0000-0000-000080020000}"/>
    <cellStyle name="Calculation 6 12 5" xfId="5243" xr:uid="{00000000-0005-0000-0000-000081020000}"/>
    <cellStyle name="Calculation 6 13" xfId="1127" xr:uid="{00000000-0005-0000-0000-000082020000}"/>
    <cellStyle name="Calculation 6 14" xfId="2169" xr:uid="{00000000-0005-0000-0000-000083020000}"/>
    <cellStyle name="Calculation 6 15" xfId="3211" xr:uid="{00000000-0005-0000-0000-000084020000}"/>
    <cellStyle name="Calculation 6 16" xfId="4253" xr:uid="{00000000-0005-0000-0000-000085020000}"/>
    <cellStyle name="Calculation 6 2" xfId="177" xr:uid="{00000000-0005-0000-0000-000086020000}"/>
    <cellStyle name="Calculation 6 2 2" xfId="699" xr:uid="{00000000-0005-0000-0000-000087020000}"/>
    <cellStyle name="Calculation 6 2 2 2" xfId="1743" xr:uid="{00000000-0005-0000-0000-000088020000}"/>
    <cellStyle name="Calculation 6 2 2 3" xfId="2785" xr:uid="{00000000-0005-0000-0000-000089020000}"/>
    <cellStyle name="Calculation 6 2 2 4" xfId="3827" xr:uid="{00000000-0005-0000-0000-00008A020000}"/>
    <cellStyle name="Calculation 6 2 2 5" xfId="4869" xr:uid="{00000000-0005-0000-0000-00008B020000}"/>
    <cellStyle name="Calculation 6 2 3" xfId="1222" xr:uid="{00000000-0005-0000-0000-00008C020000}"/>
    <cellStyle name="Calculation 6 2 4" xfId="2264" xr:uid="{00000000-0005-0000-0000-00008D020000}"/>
    <cellStyle name="Calculation 6 2 5" xfId="3306" xr:uid="{00000000-0005-0000-0000-00008E020000}"/>
    <cellStyle name="Calculation 6 2 6" xfId="4348" xr:uid="{00000000-0005-0000-0000-00008F020000}"/>
    <cellStyle name="Calculation 6 3" xfId="140" xr:uid="{00000000-0005-0000-0000-000090020000}"/>
    <cellStyle name="Calculation 6 3 2" xfId="663" xr:uid="{00000000-0005-0000-0000-000091020000}"/>
    <cellStyle name="Calculation 6 3 2 2" xfId="1707" xr:uid="{00000000-0005-0000-0000-000092020000}"/>
    <cellStyle name="Calculation 6 3 2 3" xfId="2749" xr:uid="{00000000-0005-0000-0000-000093020000}"/>
    <cellStyle name="Calculation 6 3 2 4" xfId="3791" xr:uid="{00000000-0005-0000-0000-000094020000}"/>
    <cellStyle name="Calculation 6 3 2 5" xfId="4833" xr:uid="{00000000-0005-0000-0000-000095020000}"/>
    <cellStyle name="Calculation 6 3 3" xfId="1186" xr:uid="{00000000-0005-0000-0000-000096020000}"/>
    <cellStyle name="Calculation 6 3 4" xfId="2228" xr:uid="{00000000-0005-0000-0000-000097020000}"/>
    <cellStyle name="Calculation 6 3 5" xfId="3270" xr:uid="{00000000-0005-0000-0000-000098020000}"/>
    <cellStyle name="Calculation 6 3 6" xfId="4312" xr:uid="{00000000-0005-0000-0000-000099020000}"/>
    <cellStyle name="Calculation 6 4" xfId="263" xr:uid="{00000000-0005-0000-0000-00009A020000}"/>
    <cellStyle name="Calculation 6 4 2" xfId="785" xr:uid="{00000000-0005-0000-0000-00009B020000}"/>
    <cellStyle name="Calculation 6 4 2 2" xfId="1829" xr:uid="{00000000-0005-0000-0000-00009C020000}"/>
    <cellStyle name="Calculation 6 4 2 3" xfId="2871" xr:uid="{00000000-0005-0000-0000-00009D020000}"/>
    <cellStyle name="Calculation 6 4 2 4" xfId="3913" xr:uid="{00000000-0005-0000-0000-00009E020000}"/>
    <cellStyle name="Calculation 6 4 2 5" xfId="4955" xr:uid="{00000000-0005-0000-0000-00009F020000}"/>
    <cellStyle name="Calculation 6 4 3" xfId="1308" xr:uid="{00000000-0005-0000-0000-0000A0020000}"/>
    <cellStyle name="Calculation 6 4 4" xfId="2350" xr:uid="{00000000-0005-0000-0000-0000A1020000}"/>
    <cellStyle name="Calculation 6 4 5" xfId="3392" xr:uid="{00000000-0005-0000-0000-0000A2020000}"/>
    <cellStyle name="Calculation 6 4 6" xfId="4434" xr:uid="{00000000-0005-0000-0000-0000A3020000}"/>
    <cellStyle name="Calculation 6 5" xfId="112" xr:uid="{00000000-0005-0000-0000-0000A4020000}"/>
    <cellStyle name="Calculation 6 5 2" xfId="635" xr:uid="{00000000-0005-0000-0000-0000A5020000}"/>
    <cellStyle name="Calculation 6 5 2 2" xfId="1679" xr:uid="{00000000-0005-0000-0000-0000A6020000}"/>
    <cellStyle name="Calculation 6 5 2 3" xfId="2721" xr:uid="{00000000-0005-0000-0000-0000A7020000}"/>
    <cellStyle name="Calculation 6 5 2 4" xfId="3763" xr:uid="{00000000-0005-0000-0000-0000A8020000}"/>
    <cellStyle name="Calculation 6 5 2 5" xfId="4805" xr:uid="{00000000-0005-0000-0000-0000A9020000}"/>
    <cellStyle name="Calculation 6 5 3" xfId="1158" xr:uid="{00000000-0005-0000-0000-0000AA020000}"/>
    <cellStyle name="Calculation 6 5 4" xfId="2200" xr:uid="{00000000-0005-0000-0000-0000AB020000}"/>
    <cellStyle name="Calculation 6 5 5" xfId="3242" xr:uid="{00000000-0005-0000-0000-0000AC020000}"/>
    <cellStyle name="Calculation 6 5 6" xfId="4284" xr:uid="{00000000-0005-0000-0000-0000AD020000}"/>
    <cellStyle name="Calculation 6 6" xfId="393" xr:uid="{00000000-0005-0000-0000-0000AE020000}"/>
    <cellStyle name="Calculation 6 6 2" xfId="902" xr:uid="{00000000-0005-0000-0000-0000AF020000}"/>
    <cellStyle name="Calculation 6 6 2 2" xfId="1946" xr:uid="{00000000-0005-0000-0000-0000B0020000}"/>
    <cellStyle name="Calculation 6 6 2 3" xfId="2988" xr:uid="{00000000-0005-0000-0000-0000B1020000}"/>
    <cellStyle name="Calculation 6 6 2 4" xfId="4030" xr:uid="{00000000-0005-0000-0000-0000B2020000}"/>
    <cellStyle name="Calculation 6 6 2 5" xfId="5072" xr:uid="{00000000-0005-0000-0000-0000B3020000}"/>
    <cellStyle name="Calculation 6 6 3" xfId="1438" xr:uid="{00000000-0005-0000-0000-0000B4020000}"/>
    <cellStyle name="Calculation 6 6 4" xfId="2480" xr:uid="{00000000-0005-0000-0000-0000B5020000}"/>
    <cellStyle name="Calculation 6 6 5" xfId="3522" xr:uid="{00000000-0005-0000-0000-0000B6020000}"/>
    <cellStyle name="Calculation 6 6 6" xfId="4564" xr:uid="{00000000-0005-0000-0000-0000B7020000}"/>
    <cellStyle name="Calculation 6 7" xfId="337" xr:uid="{00000000-0005-0000-0000-0000B8020000}"/>
    <cellStyle name="Calculation 6 7 2" xfId="855" xr:uid="{00000000-0005-0000-0000-0000B9020000}"/>
    <cellStyle name="Calculation 6 7 2 2" xfId="1899" xr:uid="{00000000-0005-0000-0000-0000BA020000}"/>
    <cellStyle name="Calculation 6 7 2 3" xfId="2941" xr:uid="{00000000-0005-0000-0000-0000BB020000}"/>
    <cellStyle name="Calculation 6 7 2 4" xfId="3983" xr:uid="{00000000-0005-0000-0000-0000BC020000}"/>
    <cellStyle name="Calculation 6 7 2 5" xfId="5025" xr:uid="{00000000-0005-0000-0000-0000BD020000}"/>
    <cellStyle name="Calculation 6 7 3" xfId="1382" xr:uid="{00000000-0005-0000-0000-0000BE020000}"/>
    <cellStyle name="Calculation 6 7 4" xfId="2424" xr:uid="{00000000-0005-0000-0000-0000BF020000}"/>
    <cellStyle name="Calculation 6 7 5" xfId="3466" xr:uid="{00000000-0005-0000-0000-0000C0020000}"/>
    <cellStyle name="Calculation 6 7 6" xfId="4508" xr:uid="{00000000-0005-0000-0000-0000C1020000}"/>
    <cellStyle name="Calculation 6 8" xfId="494" xr:uid="{00000000-0005-0000-0000-0000C2020000}"/>
    <cellStyle name="Calculation 6 8 2" xfId="984" xr:uid="{00000000-0005-0000-0000-0000C3020000}"/>
    <cellStyle name="Calculation 6 8 2 2" xfId="2028" xr:uid="{00000000-0005-0000-0000-0000C4020000}"/>
    <cellStyle name="Calculation 6 8 2 3" xfId="3070" xr:uid="{00000000-0005-0000-0000-0000C5020000}"/>
    <cellStyle name="Calculation 6 8 2 4" xfId="4112" xr:uid="{00000000-0005-0000-0000-0000C6020000}"/>
    <cellStyle name="Calculation 6 8 2 5" xfId="5154" xr:uid="{00000000-0005-0000-0000-0000C7020000}"/>
    <cellStyle name="Calculation 6 8 3" xfId="1538" xr:uid="{00000000-0005-0000-0000-0000C8020000}"/>
    <cellStyle name="Calculation 6 8 4" xfId="2580" xr:uid="{00000000-0005-0000-0000-0000C9020000}"/>
    <cellStyle name="Calculation 6 8 5" xfId="3622" xr:uid="{00000000-0005-0000-0000-0000CA020000}"/>
    <cellStyle name="Calculation 6 8 6" xfId="4664" xr:uid="{00000000-0005-0000-0000-0000CB020000}"/>
    <cellStyle name="Calculation 6 9" xfId="563" xr:uid="{00000000-0005-0000-0000-0000CC020000}"/>
    <cellStyle name="Calculation 6 9 2" xfId="1038" xr:uid="{00000000-0005-0000-0000-0000CD020000}"/>
    <cellStyle name="Calculation 6 9 2 2" xfId="2082" xr:uid="{00000000-0005-0000-0000-0000CE020000}"/>
    <cellStyle name="Calculation 6 9 2 3" xfId="3124" xr:uid="{00000000-0005-0000-0000-0000CF020000}"/>
    <cellStyle name="Calculation 6 9 2 4" xfId="4166" xr:uid="{00000000-0005-0000-0000-0000D0020000}"/>
    <cellStyle name="Calculation 6 9 2 5" xfId="5208" xr:uid="{00000000-0005-0000-0000-0000D1020000}"/>
    <cellStyle name="Calculation 6 9 3" xfId="1607" xr:uid="{00000000-0005-0000-0000-0000D2020000}"/>
    <cellStyle name="Calculation 6 9 4" xfId="2649" xr:uid="{00000000-0005-0000-0000-0000D3020000}"/>
    <cellStyle name="Calculation 6 9 5" xfId="3691" xr:uid="{00000000-0005-0000-0000-0000D4020000}"/>
    <cellStyle name="Calculation 6 9 6" xfId="4733" xr:uid="{00000000-0005-0000-0000-0000D5020000}"/>
    <cellStyle name="Calculation 7" xfId="100" xr:uid="{00000000-0005-0000-0000-0000D6020000}"/>
    <cellStyle name="Calculation 7 10" xfId="623" xr:uid="{00000000-0005-0000-0000-0000D7020000}"/>
    <cellStyle name="Calculation 7 10 2" xfId="1667" xr:uid="{00000000-0005-0000-0000-0000D8020000}"/>
    <cellStyle name="Calculation 7 10 3" xfId="2709" xr:uid="{00000000-0005-0000-0000-0000D9020000}"/>
    <cellStyle name="Calculation 7 10 4" xfId="3751" xr:uid="{00000000-0005-0000-0000-0000DA020000}"/>
    <cellStyle name="Calculation 7 10 5" xfId="4793" xr:uid="{00000000-0005-0000-0000-0000DB020000}"/>
    <cellStyle name="Calculation 7 11" xfId="557" xr:uid="{00000000-0005-0000-0000-0000DC020000}"/>
    <cellStyle name="Calculation 7 11 2" xfId="1601" xr:uid="{00000000-0005-0000-0000-0000DD020000}"/>
    <cellStyle name="Calculation 7 11 3" xfId="2643" xr:uid="{00000000-0005-0000-0000-0000DE020000}"/>
    <cellStyle name="Calculation 7 11 4" xfId="3685" xr:uid="{00000000-0005-0000-0000-0000DF020000}"/>
    <cellStyle name="Calculation 7 11 5" xfId="4727" xr:uid="{00000000-0005-0000-0000-0000E0020000}"/>
    <cellStyle name="Calculation 7 12" xfId="1087" xr:uid="{00000000-0005-0000-0000-0000E1020000}"/>
    <cellStyle name="Calculation 7 12 2" xfId="2131" xr:uid="{00000000-0005-0000-0000-0000E2020000}"/>
    <cellStyle name="Calculation 7 12 3" xfId="3173" xr:uid="{00000000-0005-0000-0000-0000E3020000}"/>
    <cellStyle name="Calculation 7 12 4" xfId="4215" xr:uid="{00000000-0005-0000-0000-0000E4020000}"/>
    <cellStyle name="Calculation 7 12 5" xfId="5257" xr:uid="{00000000-0005-0000-0000-0000E5020000}"/>
    <cellStyle name="Calculation 7 13" xfId="1146" xr:uid="{00000000-0005-0000-0000-0000E6020000}"/>
    <cellStyle name="Calculation 7 14" xfId="2188" xr:uid="{00000000-0005-0000-0000-0000E7020000}"/>
    <cellStyle name="Calculation 7 15" xfId="3230" xr:uid="{00000000-0005-0000-0000-0000E8020000}"/>
    <cellStyle name="Calculation 7 16" xfId="4272" xr:uid="{00000000-0005-0000-0000-0000E9020000}"/>
    <cellStyle name="Calculation 7 2" xfId="191" xr:uid="{00000000-0005-0000-0000-0000EA020000}"/>
    <cellStyle name="Calculation 7 2 2" xfId="713" xr:uid="{00000000-0005-0000-0000-0000EB020000}"/>
    <cellStyle name="Calculation 7 2 2 2" xfId="1757" xr:uid="{00000000-0005-0000-0000-0000EC020000}"/>
    <cellStyle name="Calculation 7 2 2 3" xfId="2799" xr:uid="{00000000-0005-0000-0000-0000ED020000}"/>
    <cellStyle name="Calculation 7 2 2 4" xfId="3841" xr:uid="{00000000-0005-0000-0000-0000EE020000}"/>
    <cellStyle name="Calculation 7 2 2 5" xfId="4883" xr:uid="{00000000-0005-0000-0000-0000EF020000}"/>
    <cellStyle name="Calculation 7 2 3" xfId="1236" xr:uid="{00000000-0005-0000-0000-0000F0020000}"/>
    <cellStyle name="Calculation 7 2 4" xfId="2278" xr:uid="{00000000-0005-0000-0000-0000F1020000}"/>
    <cellStyle name="Calculation 7 2 5" xfId="3320" xr:uid="{00000000-0005-0000-0000-0000F2020000}"/>
    <cellStyle name="Calculation 7 2 6" xfId="4362" xr:uid="{00000000-0005-0000-0000-0000F3020000}"/>
    <cellStyle name="Calculation 7 3" xfId="205" xr:uid="{00000000-0005-0000-0000-0000F4020000}"/>
    <cellStyle name="Calculation 7 3 2" xfId="727" xr:uid="{00000000-0005-0000-0000-0000F5020000}"/>
    <cellStyle name="Calculation 7 3 2 2" xfId="1771" xr:uid="{00000000-0005-0000-0000-0000F6020000}"/>
    <cellStyle name="Calculation 7 3 2 3" xfId="2813" xr:uid="{00000000-0005-0000-0000-0000F7020000}"/>
    <cellStyle name="Calculation 7 3 2 4" xfId="3855" xr:uid="{00000000-0005-0000-0000-0000F8020000}"/>
    <cellStyle name="Calculation 7 3 2 5" xfId="4897" xr:uid="{00000000-0005-0000-0000-0000F9020000}"/>
    <cellStyle name="Calculation 7 3 3" xfId="1250" xr:uid="{00000000-0005-0000-0000-0000FA020000}"/>
    <cellStyle name="Calculation 7 3 4" xfId="2292" xr:uid="{00000000-0005-0000-0000-0000FB020000}"/>
    <cellStyle name="Calculation 7 3 5" xfId="3334" xr:uid="{00000000-0005-0000-0000-0000FC020000}"/>
    <cellStyle name="Calculation 7 3 6" xfId="4376" xr:uid="{00000000-0005-0000-0000-0000FD020000}"/>
    <cellStyle name="Calculation 7 4" xfId="277" xr:uid="{00000000-0005-0000-0000-0000FE020000}"/>
    <cellStyle name="Calculation 7 4 2" xfId="799" xr:uid="{00000000-0005-0000-0000-0000FF020000}"/>
    <cellStyle name="Calculation 7 4 2 2" xfId="1843" xr:uid="{00000000-0005-0000-0000-000000030000}"/>
    <cellStyle name="Calculation 7 4 2 3" xfId="2885" xr:uid="{00000000-0005-0000-0000-000001030000}"/>
    <cellStyle name="Calculation 7 4 2 4" xfId="3927" xr:uid="{00000000-0005-0000-0000-000002030000}"/>
    <cellStyle name="Calculation 7 4 2 5" xfId="4969" xr:uid="{00000000-0005-0000-0000-000003030000}"/>
    <cellStyle name="Calculation 7 4 3" xfId="1322" xr:uid="{00000000-0005-0000-0000-000004030000}"/>
    <cellStyle name="Calculation 7 4 4" xfId="2364" xr:uid="{00000000-0005-0000-0000-000005030000}"/>
    <cellStyle name="Calculation 7 4 5" xfId="3406" xr:uid="{00000000-0005-0000-0000-000006030000}"/>
    <cellStyle name="Calculation 7 4 6" xfId="4448" xr:uid="{00000000-0005-0000-0000-000007030000}"/>
    <cellStyle name="Calculation 7 5" xfId="238" xr:uid="{00000000-0005-0000-0000-000008030000}"/>
    <cellStyle name="Calculation 7 5 2" xfId="760" xr:uid="{00000000-0005-0000-0000-000009030000}"/>
    <cellStyle name="Calculation 7 5 2 2" xfId="1804" xr:uid="{00000000-0005-0000-0000-00000A030000}"/>
    <cellStyle name="Calculation 7 5 2 3" xfId="2846" xr:uid="{00000000-0005-0000-0000-00000B030000}"/>
    <cellStyle name="Calculation 7 5 2 4" xfId="3888" xr:uid="{00000000-0005-0000-0000-00000C030000}"/>
    <cellStyle name="Calculation 7 5 2 5" xfId="4930" xr:uid="{00000000-0005-0000-0000-00000D030000}"/>
    <cellStyle name="Calculation 7 5 3" xfId="1283" xr:uid="{00000000-0005-0000-0000-00000E030000}"/>
    <cellStyle name="Calculation 7 5 4" xfId="2325" xr:uid="{00000000-0005-0000-0000-00000F030000}"/>
    <cellStyle name="Calculation 7 5 5" xfId="3367" xr:uid="{00000000-0005-0000-0000-000010030000}"/>
    <cellStyle name="Calculation 7 5 6" xfId="4409" xr:uid="{00000000-0005-0000-0000-000011030000}"/>
    <cellStyle name="Calculation 7 6" xfId="407" xr:uid="{00000000-0005-0000-0000-000012030000}"/>
    <cellStyle name="Calculation 7 6 2" xfId="916" xr:uid="{00000000-0005-0000-0000-000013030000}"/>
    <cellStyle name="Calculation 7 6 2 2" xfId="1960" xr:uid="{00000000-0005-0000-0000-000014030000}"/>
    <cellStyle name="Calculation 7 6 2 3" xfId="3002" xr:uid="{00000000-0005-0000-0000-000015030000}"/>
    <cellStyle name="Calculation 7 6 2 4" xfId="4044" xr:uid="{00000000-0005-0000-0000-000016030000}"/>
    <cellStyle name="Calculation 7 6 2 5" xfId="5086" xr:uid="{00000000-0005-0000-0000-000017030000}"/>
    <cellStyle name="Calculation 7 6 3" xfId="1452" xr:uid="{00000000-0005-0000-0000-000018030000}"/>
    <cellStyle name="Calculation 7 6 4" xfId="2494" xr:uid="{00000000-0005-0000-0000-000019030000}"/>
    <cellStyle name="Calculation 7 6 5" xfId="3536" xr:uid="{00000000-0005-0000-0000-00001A030000}"/>
    <cellStyle name="Calculation 7 6 6" xfId="4578" xr:uid="{00000000-0005-0000-0000-00001B030000}"/>
    <cellStyle name="Calculation 7 7" xfId="350" xr:uid="{00000000-0005-0000-0000-00001C030000}"/>
    <cellStyle name="Calculation 7 7 2" xfId="868" xr:uid="{00000000-0005-0000-0000-00001D030000}"/>
    <cellStyle name="Calculation 7 7 2 2" xfId="1912" xr:uid="{00000000-0005-0000-0000-00001E030000}"/>
    <cellStyle name="Calculation 7 7 2 3" xfId="2954" xr:uid="{00000000-0005-0000-0000-00001F030000}"/>
    <cellStyle name="Calculation 7 7 2 4" xfId="3996" xr:uid="{00000000-0005-0000-0000-000020030000}"/>
    <cellStyle name="Calculation 7 7 2 5" xfId="5038" xr:uid="{00000000-0005-0000-0000-000021030000}"/>
    <cellStyle name="Calculation 7 7 3" xfId="1395" xr:uid="{00000000-0005-0000-0000-000022030000}"/>
    <cellStyle name="Calculation 7 7 4" xfId="2437" xr:uid="{00000000-0005-0000-0000-000023030000}"/>
    <cellStyle name="Calculation 7 7 5" xfId="3479" xr:uid="{00000000-0005-0000-0000-000024030000}"/>
    <cellStyle name="Calculation 7 7 6" xfId="4521" xr:uid="{00000000-0005-0000-0000-000025030000}"/>
    <cellStyle name="Calculation 7 8" xfId="508" xr:uid="{00000000-0005-0000-0000-000026030000}"/>
    <cellStyle name="Calculation 7 8 2" xfId="998" xr:uid="{00000000-0005-0000-0000-000027030000}"/>
    <cellStyle name="Calculation 7 8 2 2" xfId="2042" xr:uid="{00000000-0005-0000-0000-000028030000}"/>
    <cellStyle name="Calculation 7 8 2 3" xfId="3084" xr:uid="{00000000-0005-0000-0000-000029030000}"/>
    <cellStyle name="Calculation 7 8 2 4" xfId="4126" xr:uid="{00000000-0005-0000-0000-00002A030000}"/>
    <cellStyle name="Calculation 7 8 2 5" xfId="5168" xr:uid="{00000000-0005-0000-0000-00002B030000}"/>
    <cellStyle name="Calculation 7 8 3" xfId="1552" xr:uid="{00000000-0005-0000-0000-00002C030000}"/>
    <cellStyle name="Calculation 7 8 4" xfId="2594" xr:uid="{00000000-0005-0000-0000-00002D030000}"/>
    <cellStyle name="Calculation 7 8 5" xfId="3636" xr:uid="{00000000-0005-0000-0000-00002E030000}"/>
    <cellStyle name="Calculation 7 8 6" xfId="4678" xr:uid="{00000000-0005-0000-0000-00002F030000}"/>
    <cellStyle name="Calculation 7 9" xfId="420" xr:uid="{00000000-0005-0000-0000-000030030000}"/>
    <cellStyle name="Calculation 7 9 2" xfId="926" xr:uid="{00000000-0005-0000-0000-000031030000}"/>
    <cellStyle name="Calculation 7 9 2 2" xfId="1970" xr:uid="{00000000-0005-0000-0000-000032030000}"/>
    <cellStyle name="Calculation 7 9 2 3" xfId="3012" xr:uid="{00000000-0005-0000-0000-000033030000}"/>
    <cellStyle name="Calculation 7 9 2 4" xfId="4054" xr:uid="{00000000-0005-0000-0000-000034030000}"/>
    <cellStyle name="Calculation 7 9 2 5" xfId="5096" xr:uid="{00000000-0005-0000-0000-000035030000}"/>
    <cellStyle name="Calculation 7 9 3" xfId="1465" xr:uid="{00000000-0005-0000-0000-000036030000}"/>
    <cellStyle name="Calculation 7 9 4" xfId="2507" xr:uid="{00000000-0005-0000-0000-000037030000}"/>
    <cellStyle name="Calculation 7 9 5" xfId="3549" xr:uid="{00000000-0005-0000-0000-000038030000}"/>
    <cellStyle name="Calculation 7 9 6" xfId="4591" xr:uid="{00000000-0005-0000-0000-000039030000}"/>
    <cellStyle name="Calculation 8" xfId="97" xr:uid="{00000000-0005-0000-0000-00003A030000}"/>
    <cellStyle name="Calculation 8 10" xfId="620" xr:uid="{00000000-0005-0000-0000-00003B030000}"/>
    <cellStyle name="Calculation 8 10 2" xfId="1664" xr:uid="{00000000-0005-0000-0000-00003C030000}"/>
    <cellStyle name="Calculation 8 10 3" xfId="2706" xr:uid="{00000000-0005-0000-0000-00003D030000}"/>
    <cellStyle name="Calculation 8 10 4" xfId="3748" xr:uid="{00000000-0005-0000-0000-00003E030000}"/>
    <cellStyle name="Calculation 8 10 5" xfId="4790" xr:uid="{00000000-0005-0000-0000-00003F030000}"/>
    <cellStyle name="Calculation 8 11" xfId="453" xr:uid="{00000000-0005-0000-0000-000040030000}"/>
    <cellStyle name="Calculation 8 11 2" xfId="1497" xr:uid="{00000000-0005-0000-0000-000041030000}"/>
    <cellStyle name="Calculation 8 11 3" xfId="2539" xr:uid="{00000000-0005-0000-0000-000042030000}"/>
    <cellStyle name="Calculation 8 11 4" xfId="3581" xr:uid="{00000000-0005-0000-0000-000043030000}"/>
    <cellStyle name="Calculation 8 11 5" xfId="4623" xr:uid="{00000000-0005-0000-0000-000044030000}"/>
    <cellStyle name="Calculation 8 12" xfId="1086" xr:uid="{00000000-0005-0000-0000-000045030000}"/>
    <cellStyle name="Calculation 8 12 2" xfId="2130" xr:uid="{00000000-0005-0000-0000-000046030000}"/>
    <cellStyle name="Calculation 8 12 3" xfId="3172" xr:uid="{00000000-0005-0000-0000-000047030000}"/>
    <cellStyle name="Calculation 8 12 4" xfId="4214" xr:uid="{00000000-0005-0000-0000-000048030000}"/>
    <cellStyle name="Calculation 8 12 5" xfId="5256" xr:uid="{00000000-0005-0000-0000-000049030000}"/>
    <cellStyle name="Calculation 8 13" xfId="1143" xr:uid="{00000000-0005-0000-0000-00004A030000}"/>
    <cellStyle name="Calculation 8 14" xfId="2185" xr:uid="{00000000-0005-0000-0000-00004B030000}"/>
    <cellStyle name="Calculation 8 15" xfId="3227" xr:uid="{00000000-0005-0000-0000-00004C030000}"/>
    <cellStyle name="Calculation 8 16" xfId="4269" xr:uid="{00000000-0005-0000-0000-00004D030000}"/>
    <cellStyle name="Calculation 8 2" xfId="190" xr:uid="{00000000-0005-0000-0000-00004E030000}"/>
    <cellStyle name="Calculation 8 2 2" xfId="712" xr:uid="{00000000-0005-0000-0000-00004F030000}"/>
    <cellStyle name="Calculation 8 2 2 2" xfId="1756" xr:uid="{00000000-0005-0000-0000-000050030000}"/>
    <cellStyle name="Calculation 8 2 2 3" xfId="2798" xr:uid="{00000000-0005-0000-0000-000051030000}"/>
    <cellStyle name="Calculation 8 2 2 4" xfId="3840" xr:uid="{00000000-0005-0000-0000-000052030000}"/>
    <cellStyle name="Calculation 8 2 2 5" xfId="4882" xr:uid="{00000000-0005-0000-0000-000053030000}"/>
    <cellStyle name="Calculation 8 2 3" xfId="1235" xr:uid="{00000000-0005-0000-0000-000054030000}"/>
    <cellStyle name="Calculation 8 2 4" xfId="2277" xr:uid="{00000000-0005-0000-0000-000055030000}"/>
    <cellStyle name="Calculation 8 2 5" xfId="3319" xr:uid="{00000000-0005-0000-0000-000056030000}"/>
    <cellStyle name="Calculation 8 2 6" xfId="4361" xr:uid="{00000000-0005-0000-0000-000057030000}"/>
    <cellStyle name="Calculation 8 3" xfId="219" xr:uid="{00000000-0005-0000-0000-000058030000}"/>
    <cellStyle name="Calculation 8 3 2" xfId="741" xr:uid="{00000000-0005-0000-0000-000059030000}"/>
    <cellStyle name="Calculation 8 3 2 2" xfId="1785" xr:uid="{00000000-0005-0000-0000-00005A030000}"/>
    <cellStyle name="Calculation 8 3 2 3" xfId="2827" xr:uid="{00000000-0005-0000-0000-00005B030000}"/>
    <cellStyle name="Calculation 8 3 2 4" xfId="3869" xr:uid="{00000000-0005-0000-0000-00005C030000}"/>
    <cellStyle name="Calculation 8 3 2 5" xfId="4911" xr:uid="{00000000-0005-0000-0000-00005D030000}"/>
    <cellStyle name="Calculation 8 3 3" xfId="1264" xr:uid="{00000000-0005-0000-0000-00005E030000}"/>
    <cellStyle name="Calculation 8 3 4" xfId="2306" xr:uid="{00000000-0005-0000-0000-00005F030000}"/>
    <cellStyle name="Calculation 8 3 5" xfId="3348" xr:uid="{00000000-0005-0000-0000-000060030000}"/>
    <cellStyle name="Calculation 8 3 6" xfId="4390" xr:uid="{00000000-0005-0000-0000-000061030000}"/>
    <cellStyle name="Calculation 8 4" xfId="276" xr:uid="{00000000-0005-0000-0000-000062030000}"/>
    <cellStyle name="Calculation 8 4 2" xfId="798" xr:uid="{00000000-0005-0000-0000-000063030000}"/>
    <cellStyle name="Calculation 8 4 2 2" xfId="1842" xr:uid="{00000000-0005-0000-0000-000064030000}"/>
    <cellStyle name="Calculation 8 4 2 3" xfId="2884" xr:uid="{00000000-0005-0000-0000-000065030000}"/>
    <cellStyle name="Calculation 8 4 2 4" xfId="3926" xr:uid="{00000000-0005-0000-0000-000066030000}"/>
    <cellStyle name="Calculation 8 4 2 5" xfId="4968" xr:uid="{00000000-0005-0000-0000-000067030000}"/>
    <cellStyle name="Calculation 8 4 3" xfId="1321" xr:uid="{00000000-0005-0000-0000-000068030000}"/>
    <cellStyle name="Calculation 8 4 4" xfId="2363" xr:uid="{00000000-0005-0000-0000-000069030000}"/>
    <cellStyle name="Calculation 8 4 5" xfId="3405" xr:uid="{00000000-0005-0000-0000-00006A030000}"/>
    <cellStyle name="Calculation 8 4 6" xfId="4447" xr:uid="{00000000-0005-0000-0000-00006B030000}"/>
    <cellStyle name="Calculation 8 5" xfId="298" xr:uid="{00000000-0005-0000-0000-00006C030000}"/>
    <cellStyle name="Calculation 8 5 2" xfId="820" xr:uid="{00000000-0005-0000-0000-00006D030000}"/>
    <cellStyle name="Calculation 8 5 2 2" xfId="1864" xr:uid="{00000000-0005-0000-0000-00006E030000}"/>
    <cellStyle name="Calculation 8 5 2 3" xfId="2906" xr:uid="{00000000-0005-0000-0000-00006F030000}"/>
    <cellStyle name="Calculation 8 5 2 4" xfId="3948" xr:uid="{00000000-0005-0000-0000-000070030000}"/>
    <cellStyle name="Calculation 8 5 2 5" xfId="4990" xr:uid="{00000000-0005-0000-0000-000071030000}"/>
    <cellStyle name="Calculation 8 5 3" xfId="1343" xr:uid="{00000000-0005-0000-0000-000072030000}"/>
    <cellStyle name="Calculation 8 5 4" xfId="2385" xr:uid="{00000000-0005-0000-0000-000073030000}"/>
    <cellStyle name="Calculation 8 5 5" xfId="3427" xr:uid="{00000000-0005-0000-0000-000074030000}"/>
    <cellStyle name="Calculation 8 5 6" xfId="4469" xr:uid="{00000000-0005-0000-0000-000075030000}"/>
    <cellStyle name="Calculation 8 6" xfId="406" xr:uid="{00000000-0005-0000-0000-000076030000}"/>
    <cellStyle name="Calculation 8 6 2" xfId="915" xr:uid="{00000000-0005-0000-0000-000077030000}"/>
    <cellStyle name="Calculation 8 6 2 2" xfId="1959" xr:uid="{00000000-0005-0000-0000-000078030000}"/>
    <cellStyle name="Calculation 8 6 2 3" xfId="3001" xr:uid="{00000000-0005-0000-0000-000079030000}"/>
    <cellStyle name="Calculation 8 6 2 4" xfId="4043" xr:uid="{00000000-0005-0000-0000-00007A030000}"/>
    <cellStyle name="Calculation 8 6 2 5" xfId="5085" xr:uid="{00000000-0005-0000-0000-00007B030000}"/>
    <cellStyle name="Calculation 8 6 3" xfId="1451" xr:uid="{00000000-0005-0000-0000-00007C030000}"/>
    <cellStyle name="Calculation 8 6 4" xfId="2493" xr:uid="{00000000-0005-0000-0000-00007D030000}"/>
    <cellStyle name="Calculation 8 6 5" xfId="3535" xr:uid="{00000000-0005-0000-0000-00007E030000}"/>
    <cellStyle name="Calculation 8 6 6" xfId="4577" xr:uid="{00000000-0005-0000-0000-00007F030000}"/>
    <cellStyle name="Calculation 8 7" xfId="349" xr:uid="{00000000-0005-0000-0000-000080030000}"/>
    <cellStyle name="Calculation 8 7 2" xfId="867" xr:uid="{00000000-0005-0000-0000-000081030000}"/>
    <cellStyle name="Calculation 8 7 2 2" xfId="1911" xr:uid="{00000000-0005-0000-0000-000082030000}"/>
    <cellStyle name="Calculation 8 7 2 3" xfId="2953" xr:uid="{00000000-0005-0000-0000-000083030000}"/>
    <cellStyle name="Calculation 8 7 2 4" xfId="3995" xr:uid="{00000000-0005-0000-0000-000084030000}"/>
    <cellStyle name="Calculation 8 7 2 5" xfId="5037" xr:uid="{00000000-0005-0000-0000-000085030000}"/>
    <cellStyle name="Calculation 8 7 3" xfId="1394" xr:uid="{00000000-0005-0000-0000-000086030000}"/>
    <cellStyle name="Calculation 8 7 4" xfId="2436" xr:uid="{00000000-0005-0000-0000-000087030000}"/>
    <cellStyle name="Calculation 8 7 5" xfId="3478" xr:uid="{00000000-0005-0000-0000-000088030000}"/>
    <cellStyle name="Calculation 8 7 6" xfId="4520" xr:uid="{00000000-0005-0000-0000-000089030000}"/>
    <cellStyle name="Calculation 8 8" xfId="507" xr:uid="{00000000-0005-0000-0000-00008A030000}"/>
    <cellStyle name="Calculation 8 8 2" xfId="997" xr:uid="{00000000-0005-0000-0000-00008B030000}"/>
    <cellStyle name="Calculation 8 8 2 2" xfId="2041" xr:uid="{00000000-0005-0000-0000-00008C030000}"/>
    <cellStyle name="Calculation 8 8 2 3" xfId="3083" xr:uid="{00000000-0005-0000-0000-00008D030000}"/>
    <cellStyle name="Calculation 8 8 2 4" xfId="4125" xr:uid="{00000000-0005-0000-0000-00008E030000}"/>
    <cellStyle name="Calculation 8 8 2 5" xfId="5167" xr:uid="{00000000-0005-0000-0000-00008F030000}"/>
    <cellStyle name="Calculation 8 8 3" xfId="1551" xr:uid="{00000000-0005-0000-0000-000090030000}"/>
    <cellStyle name="Calculation 8 8 4" xfId="2593" xr:uid="{00000000-0005-0000-0000-000091030000}"/>
    <cellStyle name="Calculation 8 8 5" xfId="3635" xr:uid="{00000000-0005-0000-0000-000092030000}"/>
    <cellStyle name="Calculation 8 8 6" xfId="4677" xr:uid="{00000000-0005-0000-0000-000093030000}"/>
    <cellStyle name="Calculation 8 9" xfId="437" xr:uid="{00000000-0005-0000-0000-000094030000}"/>
    <cellStyle name="Calculation 8 9 2" xfId="936" xr:uid="{00000000-0005-0000-0000-000095030000}"/>
    <cellStyle name="Calculation 8 9 2 2" xfId="1980" xr:uid="{00000000-0005-0000-0000-000096030000}"/>
    <cellStyle name="Calculation 8 9 2 3" xfId="3022" xr:uid="{00000000-0005-0000-0000-000097030000}"/>
    <cellStyle name="Calculation 8 9 2 4" xfId="4064" xr:uid="{00000000-0005-0000-0000-000098030000}"/>
    <cellStyle name="Calculation 8 9 2 5" xfId="5106" xr:uid="{00000000-0005-0000-0000-000099030000}"/>
    <cellStyle name="Calculation 8 9 3" xfId="1481" xr:uid="{00000000-0005-0000-0000-00009A030000}"/>
    <cellStyle name="Calculation 8 9 4" xfId="2523" xr:uid="{00000000-0005-0000-0000-00009B030000}"/>
    <cellStyle name="Calculation 8 9 5" xfId="3565" xr:uid="{00000000-0005-0000-0000-00009C030000}"/>
    <cellStyle name="Calculation 8 9 6" xfId="4607" xr:uid="{00000000-0005-0000-0000-00009D030000}"/>
    <cellStyle name="Calculation 9" xfId="114" xr:uid="{00000000-0005-0000-0000-00009E030000}"/>
    <cellStyle name="Calculation 9 10" xfId="637" xr:uid="{00000000-0005-0000-0000-00009F030000}"/>
    <cellStyle name="Calculation 9 10 2" xfId="1681" xr:uid="{00000000-0005-0000-0000-0000A0030000}"/>
    <cellStyle name="Calculation 9 10 3" xfId="2723" xr:uid="{00000000-0005-0000-0000-0000A1030000}"/>
    <cellStyle name="Calculation 9 10 4" xfId="3765" xr:uid="{00000000-0005-0000-0000-0000A2030000}"/>
    <cellStyle name="Calculation 9 10 5" xfId="4807" xr:uid="{00000000-0005-0000-0000-0000A3030000}"/>
    <cellStyle name="Calculation 9 11" xfId="532" xr:uid="{00000000-0005-0000-0000-0000A4030000}"/>
    <cellStyle name="Calculation 9 11 2" xfId="1576" xr:uid="{00000000-0005-0000-0000-0000A5030000}"/>
    <cellStyle name="Calculation 9 11 3" xfId="2618" xr:uid="{00000000-0005-0000-0000-0000A6030000}"/>
    <cellStyle name="Calculation 9 11 4" xfId="3660" xr:uid="{00000000-0005-0000-0000-0000A7030000}"/>
    <cellStyle name="Calculation 9 11 5" xfId="4702" xr:uid="{00000000-0005-0000-0000-0000A8030000}"/>
    <cellStyle name="Calculation 9 12" xfId="1094" xr:uid="{00000000-0005-0000-0000-0000A9030000}"/>
    <cellStyle name="Calculation 9 12 2" xfId="2138" xr:uid="{00000000-0005-0000-0000-0000AA030000}"/>
    <cellStyle name="Calculation 9 12 3" xfId="3180" xr:uid="{00000000-0005-0000-0000-0000AB030000}"/>
    <cellStyle name="Calculation 9 12 4" xfId="4222" xr:uid="{00000000-0005-0000-0000-0000AC030000}"/>
    <cellStyle name="Calculation 9 12 5" xfId="5264" xr:uid="{00000000-0005-0000-0000-0000AD030000}"/>
    <cellStyle name="Calculation 9 13" xfId="1160" xr:uid="{00000000-0005-0000-0000-0000AE030000}"/>
    <cellStyle name="Calculation 9 14" xfId="2202" xr:uid="{00000000-0005-0000-0000-0000AF030000}"/>
    <cellStyle name="Calculation 9 15" xfId="3244" xr:uid="{00000000-0005-0000-0000-0000B0030000}"/>
    <cellStyle name="Calculation 9 16" xfId="4286" xr:uid="{00000000-0005-0000-0000-0000B1030000}"/>
    <cellStyle name="Calculation 9 2" xfId="195" xr:uid="{00000000-0005-0000-0000-0000B2030000}"/>
    <cellStyle name="Calculation 9 2 2" xfId="717" xr:uid="{00000000-0005-0000-0000-0000B3030000}"/>
    <cellStyle name="Calculation 9 2 2 2" xfId="1761" xr:uid="{00000000-0005-0000-0000-0000B4030000}"/>
    <cellStyle name="Calculation 9 2 2 3" xfId="2803" xr:uid="{00000000-0005-0000-0000-0000B5030000}"/>
    <cellStyle name="Calculation 9 2 2 4" xfId="3845" xr:uid="{00000000-0005-0000-0000-0000B6030000}"/>
    <cellStyle name="Calculation 9 2 2 5" xfId="4887" xr:uid="{00000000-0005-0000-0000-0000B7030000}"/>
    <cellStyle name="Calculation 9 2 3" xfId="1240" xr:uid="{00000000-0005-0000-0000-0000B8030000}"/>
    <cellStyle name="Calculation 9 2 4" xfId="2282" xr:uid="{00000000-0005-0000-0000-0000B9030000}"/>
    <cellStyle name="Calculation 9 2 5" xfId="3324" xr:uid="{00000000-0005-0000-0000-0000BA030000}"/>
    <cellStyle name="Calculation 9 2 6" xfId="4366" xr:uid="{00000000-0005-0000-0000-0000BB030000}"/>
    <cellStyle name="Calculation 9 3" xfId="222" xr:uid="{00000000-0005-0000-0000-0000BC030000}"/>
    <cellStyle name="Calculation 9 3 2" xfId="744" xr:uid="{00000000-0005-0000-0000-0000BD030000}"/>
    <cellStyle name="Calculation 9 3 2 2" xfId="1788" xr:uid="{00000000-0005-0000-0000-0000BE030000}"/>
    <cellStyle name="Calculation 9 3 2 3" xfId="2830" xr:uid="{00000000-0005-0000-0000-0000BF030000}"/>
    <cellStyle name="Calculation 9 3 2 4" xfId="3872" xr:uid="{00000000-0005-0000-0000-0000C0030000}"/>
    <cellStyle name="Calculation 9 3 2 5" xfId="4914" xr:uid="{00000000-0005-0000-0000-0000C1030000}"/>
    <cellStyle name="Calculation 9 3 3" xfId="1267" xr:uid="{00000000-0005-0000-0000-0000C2030000}"/>
    <cellStyle name="Calculation 9 3 4" xfId="2309" xr:uid="{00000000-0005-0000-0000-0000C3030000}"/>
    <cellStyle name="Calculation 9 3 5" xfId="3351" xr:uid="{00000000-0005-0000-0000-0000C4030000}"/>
    <cellStyle name="Calculation 9 3 6" xfId="4393" xr:uid="{00000000-0005-0000-0000-0000C5030000}"/>
    <cellStyle name="Calculation 9 4" xfId="282" xr:uid="{00000000-0005-0000-0000-0000C6030000}"/>
    <cellStyle name="Calculation 9 4 2" xfId="804" xr:uid="{00000000-0005-0000-0000-0000C7030000}"/>
    <cellStyle name="Calculation 9 4 2 2" xfId="1848" xr:uid="{00000000-0005-0000-0000-0000C8030000}"/>
    <cellStyle name="Calculation 9 4 2 3" xfId="2890" xr:uid="{00000000-0005-0000-0000-0000C9030000}"/>
    <cellStyle name="Calculation 9 4 2 4" xfId="3932" xr:uid="{00000000-0005-0000-0000-0000CA030000}"/>
    <cellStyle name="Calculation 9 4 2 5" xfId="4974" xr:uid="{00000000-0005-0000-0000-0000CB030000}"/>
    <cellStyle name="Calculation 9 4 3" xfId="1327" xr:uid="{00000000-0005-0000-0000-0000CC030000}"/>
    <cellStyle name="Calculation 9 4 4" xfId="2369" xr:uid="{00000000-0005-0000-0000-0000CD030000}"/>
    <cellStyle name="Calculation 9 4 5" xfId="3411" xr:uid="{00000000-0005-0000-0000-0000CE030000}"/>
    <cellStyle name="Calculation 9 4 6" xfId="4453" xr:uid="{00000000-0005-0000-0000-0000CF030000}"/>
    <cellStyle name="Calculation 9 5" xfId="301" xr:uid="{00000000-0005-0000-0000-0000D0030000}"/>
    <cellStyle name="Calculation 9 5 2" xfId="823" xr:uid="{00000000-0005-0000-0000-0000D1030000}"/>
    <cellStyle name="Calculation 9 5 2 2" xfId="1867" xr:uid="{00000000-0005-0000-0000-0000D2030000}"/>
    <cellStyle name="Calculation 9 5 2 3" xfId="2909" xr:uid="{00000000-0005-0000-0000-0000D3030000}"/>
    <cellStyle name="Calculation 9 5 2 4" xfId="3951" xr:uid="{00000000-0005-0000-0000-0000D4030000}"/>
    <cellStyle name="Calculation 9 5 2 5" xfId="4993" xr:uid="{00000000-0005-0000-0000-0000D5030000}"/>
    <cellStyle name="Calculation 9 5 3" xfId="1346" xr:uid="{00000000-0005-0000-0000-0000D6030000}"/>
    <cellStyle name="Calculation 9 5 4" xfId="2388" xr:uid="{00000000-0005-0000-0000-0000D7030000}"/>
    <cellStyle name="Calculation 9 5 5" xfId="3430" xr:uid="{00000000-0005-0000-0000-0000D8030000}"/>
    <cellStyle name="Calculation 9 5 6" xfId="4472" xr:uid="{00000000-0005-0000-0000-0000D9030000}"/>
    <cellStyle name="Calculation 9 6" xfId="414" xr:uid="{00000000-0005-0000-0000-0000DA030000}"/>
    <cellStyle name="Calculation 9 6 2" xfId="920" xr:uid="{00000000-0005-0000-0000-0000DB030000}"/>
    <cellStyle name="Calculation 9 6 2 2" xfId="1964" xr:uid="{00000000-0005-0000-0000-0000DC030000}"/>
    <cellStyle name="Calculation 9 6 2 3" xfId="3006" xr:uid="{00000000-0005-0000-0000-0000DD030000}"/>
    <cellStyle name="Calculation 9 6 2 4" xfId="4048" xr:uid="{00000000-0005-0000-0000-0000DE030000}"/>
    <cellStyle name="Calculation 9 6 2 5" xfId="5090" xr:uid="{00000000-0005-0000-0000-0000DF030000}"/>
    <cellStyle name="Calculation 9 6 3" xfId="1459" xr:uid="{00000000-0005-0000-0000-0000E0030000}"/>
    <cellStyle name="Calculation 9 6 4" xfId="2501" xr:uid="{00000000-0005-0000-0000-0000E1030000}"/>
    <cellStyle name="Calculation 9 6 5" xfId="3543" xr:uid="{00000000-0005-0000-0000-0000E2030000}"/>
    <cellStyle name="Calculation 9 6 6" xfId="4585" xr:uid="{00000000-0005-0000-0000-0000E3030000}"/>
    <cellStyle name="Calculation 9 7" xfId="358" xr:uid="{00000000-0005-0000-0000-0000E4030000}"/>
    <cellStyle name="Calculation 9 7 2" xfId="875" xr:uid="{00000000-0005-0000-0000-0000E5030000}"/>
    <cellStyle name="Calculation 9 7 2 2" xfId="1919" xr:uid="{00000000-0005-0000-0000-0000E6030000}"/>
    <cellStyle name="Calculation 9 7 2 3" xfId="2961" xr:uid="{00000000-0005-0000-0000-0000E7030000}"/>
    <cellStyle name="Calculation 9 7 2 4" xfId="4003" xr:uid="{00000000-0005-0000-0000-0000E8030000}"/>
    <cellStyle name="Calculation 9 7 2 5" xfId="5045" xr:uid="{00000000-0005-0000-0000-0000E9030000}"/>
    <cellStyle name="Calculation 9 7 3" xfId="1403" xr:uid="{00000000-0005-0000-0000-0000EA030000}"/>
    <cellStyle name="Calculation 9 7 4" xfId="2445" xr:uid="{00000000-0005-0000-0000-0000EB030000}"/>
    <cellStyle name="Calculation 9 7 5" xfId="3487" xr:uid="{00000000-0005-0000-0000-0000EC030000}"/>
    <cellStyle name="Calculation 9 7 6" xfId="4529" xr:uid="{00000000-0005-0000-0000-0000ED030000}"/>
    <cellStyle name="Calculation 9 8" xfId="514" xr:uid="{00000000-0005-0000-0000-0000EE030000}"/>
    <cellStyle name="Calculation 9 8 2" xfId="1004" xr:uid="{00000000-0005-0000-0000-0000EF030000}"/>
    <cellStyle name="Calculation 9 8 2 2" xfId="2048" xr:uid="{00000000-0005-0000-0000-0000F0030000}"/>
    <cellStyle name="Calculation 9 8 2 3" xfId="3090" xr:uid="{00000000-0005-0000-0000-0000F1030000}"/>
    <cellStyle name="Calculation 9 8 2 4" xfId="4132" xr:uid="{00000000-0005-0000-0000-0000F2030000}"/>
    <cellStyle name="Calculation 9 8 2 5" xfId="5174" xr:uid="{00000000-0005-0000-0000-0000F3030000}"/>
    <cellStyle name="Calculation 9 8 3" xfId="1558" xr:uid="{00000000-0005-0000-0000-0000F4030000}"/>
    <cellStyle name="Calculation 9 8 4" xfId="2600" xr:uid="{00000000-0005-0000-0000-0000F5030000}"/>
    <cellStyle name="Calculation 9 8 5" xfId="3642" xr:uid="{00000000-0005-0000-0000-0000F6030000}"/>
    <cellStyle name="Calculation 9 8 6" xfId="4684" xr:uid="{00000000-0005-0000-0000-0000F7030000}"/>
    <cellStyle name="Calculation 9 9" xfId="523" xr:uid="{00000000-0005-0000-0000-0000F8030000}"/>
    <cellStyle name="Calculation 9 9 2" xfId="1011" xr:uid="{00000000-0005-0000-0000-0000F9030000}"/>
    <cellStyle name="Calculation 9 9 2 2" xfId="2055" xr:uid="{00000000-0005-0000-0000-0000FA030000}"/>
    <cellStyle name="Calculation 9 9 2 3" xfId="3097" xr:uid="{00000000-0005-0000-0000-0000FB030000}"/>
    <cellStyle name="Calculation 9 9 2 4" xfId="4139" xr:uid="{00000000-0005-0000-0000-0000FC030000}"/>
    <cellStyle name="Calculation 9 9 2 5" xfId="5181" xr:uid="{00000000-0005-0000-0000-0000FD030000}"/>
    <cellStyle name="Calculation 9 9 3" xfId="1567" xr:uid="{00000000-0005-0000-0000-0000FE030000}"/>
    <cellStyle name="Calculation 9 9 4" xfId="2609" xr:uid="{00000000-0005-0000-0000-0000FF030000}"/>
    <cellStyle name="Calculation 9 9 5" xfId="3651" xr:uid="{00000000-0005-0000-0000-000000040000}"/>
    <cellStyle name="Calculation 9 9 6" xfId="4693" xr:uid="{00000000-0005-0000-0000-000001040000}"/>
    <cellStyle name="Check Cell" xfId="27" builtinId="23" customBuiltin="1"/>
    <cellStyle name="Comma 2" xfId="51" xr:uid="{00000000-0005-0000-0000-000003040000}"/>
    <cellStyle name="Currency 2" xfId="5271" xr:uid="{00000000-0005-0000-0000-000004040000}"/>
    <cellStyle name="Currency 3" xfId="5272" xr:uid="{00000000-0005-0000-0000-00000504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xr:uid="{00000000-0005-0000-0000-00000D040000}"/>
    <cellStyle name="Input" xfId="35" builtinId="20" customBuiltin="1"/>
    <cellStyle name="Input 10" xfId="118" xr:uid="{00000000-0005-0000-0000-00000F040000}"/>
    <cellStyle name="Input 10 10" xfId="641" xr:uid="{00000000-0005-0000-0000-000010040000}"/>
    <cellStyle name="Input 10 10 2" xfId="1685" xr:uid="{00000000-0005-0000-0000-000011040000}"/>
    <cellStyle name="Input 10 10 3" xfId="2727" xr:uid="{00000000-0005-0000-0000-000012040000}"/>
    <cellStyle name="Input 10 10 4" xfId="3769" xr:uid="{00000000-0005-0000-0000-000013040000}"/>
    <cellStyle name="Input 10 10 5" xfId="4811" xr:uid="{00000000-0005-0000-0000-000014040000}"/>
    <cellStyle name="Input 10 11" xfId="536" xr:uid="{00000000-0005-0000-0000-000015040000}"/>
    <cellStyle name="Input 10 11 2" xfId="1580" xr:uid="{00000000-0005-0000-0000-000016040000}"/>
    <cellStyle name="Input 10 11 3" xfId="2622" xr:uid="{00000000-0005-0000-0000-000017040000}"/>
    <cellStyle name="Input 10 11 4" xfId="3664" xr:uid="{00000000-0005-0000-0000-000018040000}"/>
    <cellStyle name="Input 10 11 5" xfId="4706" xr:uid="{00000000-0005-0000-0000-000019040000}"/>
    <cellStyle name="Input 10 12" xfId="1095" xr:uid="{00000000-0005-0000-0000-00001A040000}"/>
    <cellStyle name="Input 10 12 2" xfId="2139" xr:uid="{00000000-0005-0000-0000-00001B040000}"/>
    <cellStyle name="Input 10 12 3" xfId="3181" xr:uid="{00000000-0005-0000-0000-00001C040000}"/>
    <cellStyle name="Input 10 12 4" xfId="4223" xr:uid="{00000000-0005-0000-0000-00001D040000}"/>
    <cellStyle name="Input 10 12 5" xfId="5265" xr:uid="{00000000-0005-0000-0000-00001E040000}"/>
    <cellStyle name="Input 10 13" xfId="1164" xr:uid="{00000000-0005-0000-0000-00001F040000}"/>
    <cellStyle name="Input 10 14" xfId="2206" xr:uid="{00000000-0005-0000-0000-000020040000}"/>
    <cellStyle name="Input 10 15" xfId="3248" xr:uid="{00000000-0005-0000-0000-000021040000}"/>
    <cellStyle name="Input 10 16" xfId="4290" xr:uid="{00000000-0005-0000-0000-000022040000}"/>
    <cellStyle name="Input 10 2" xfId="196" xr:uid="{00000000-0005-0000-0000-000023040000}"/>
    <cellStyle name="Input 10 2 2" xfId="718" xr:uid="{00000000-0005-0000-0000-000024040000}"/>
    <cellStyle name="Input 10 2 2 2" xfId="1762" xr:uid="{00000000-0005-0000-0000-000025040000}"/>
    <cellStyle name="Input 10 2 2 3" xfId="2804" xr:uid="{00000000-0005-0000-0000-000026040000}"/>
    <cellStyle name="Input 10 2 2 4" xfId="3846" xr:uid="{00000000-0005-0000-0000-000027040000}"/>
    <cellStyle name="Input 10 2 2 5" xfId="4888" xr:uid="{00000000-0005-0000-0000-000028040000}"/>
    <cellStyle name="Input 10 2 3" xfId="1241" xr:uid="{00000000-0005-0000-0000-000029040000}"/>
    <cellStyle name="Input 10 2 4" xfId="2283" xr:uid="{00000000-0005-0000-0000-00002A040000}"/>
    <cellStyle name="Input 10 2 5" xfId="3325" xr:uid="{00000000-0005-0000-0000-00002B040000}"/>
    <cellStyle name="Input 10 2 6" xfId="4367" xr:uid="{00000000-0005-0000-0000-00002C040000}"/>
    <cellStyle name="Input 10 3" xfId="208" xr:uid="{00000000-0005-0000-0000-00002D040000}"/>
    <cellStyle name="Input 10 3 2" xfId="730" xr:uid="{00000000-0005-0000-0000-00002E040000}"/>
    <cellStyle name="Input 10 3 2 2" xfId="1774" xr:uid="{00000000-0005-0000-0000-00002F040000}"/>
    <cellStyle name="Input 10 3 2 3" xfId="2816" xr:uid="{00000000-0005-0000-0000-000030040000}"/>
    <cellStyle name="Input 10 3 2 4" xfId="3858" xr:uid="{00000000-0005-0000-0000-000031040000}"/>
    <cellStyle name="Input 10 3 2 5" xfId="4900" xr:uid="{00000000-0005-0000-0000-000032040000}"/>
    <cellStyle name="Input 10 3 3" xfId="1253" xr:uid="{00000000-0005-0000-0000-000033040000}"/>
    <cellStyle name="Input 10 3 4" xfId="2295" xr:uid="{00000000-0005-0000-0000-000034040000}"/>
    <cellStyle name="Input 10 3 5" xfId="3337" xr:uid="{00000000-0005-0000-0000-000035040000}"/>
    <cellStyle name="Input 10 3 6" xfId="4379" xr:uid="{00000000-0005-0000-0000-000036040000}"/>
    <cellStyle name="Input 10 4" xfId="283" xr:uid="{00000000-0005-0000-0000-000037040000}"/>
    <cellStyle name="Input 10 4 2" xfId="805" xr:uid="{00000000-0005-0000-0000-000038040000}"/>
    <cellStyle name="Input 10 4 2 2" xfId="1849" xr:uid="{00000000-0005-0000-0000-000039040000}"/>
    <cellStyle name="Input 10 4 2 3" xfId="2891" xr:uid="{00000000-0005-0000-0000-00003A040000}"/>
    <cellStyle name="Input 10 4 2 4" xfId="3933" xr:uid="{00000000-0005-0000-0000-00003B040000}"/>
    <cellStyle name="Input 10 4 2 5" xfId="4975" xr:uid="{00000000-0005-0000-0000-00003C040000}"/>
    <cellStyle name="Input 10 4 3" xfId="1328" xr:uid="{00000000-0005-0000-0000-00003D040000}"/>
    <cellStyle name="Input 10 4 4" xfId="2370" xr:uid="{00000000-0005-0000-0000-00003E040000}"/>
    <cellStyle name="Input 10 4 5" xfId="3412" xr:uid="{00000000-0005-0000-0000-00003F040000}"/>
    <cellStyle name="Input 10 4 6" xfId="4454" xr:uid="{00000000-0005-0000-0000-000040040000}"/>
    <cellStyle name="Input 10 5" xfId="288" xr:uid="{00000000-0005-0000-0000-000041040000}"/>
    <cellStyle name="Input 10 5 2" xfId="810" xr:uid="{00000000-0005-0000-0000-000042040000}"/>
    <cellStyle name="Input 10 5 2 2" xfId="1854" xr:uid="{00000000-0005-0000-0000-000043040000}"/>
    <cellStyle name="Input 10 5 2 3" xfId="2896" xr:uid="{00000000-0005-0000-0000-000044040000}"/>
    <cellStyle name="Input 10 5 2 4" xfId="3938" xr:uid="{00000000-0005-0000-0000-000045040000}"/>
    <cellStyle name="Input 10 5 2 5" xfId="4980" xr:uid="{00000000-0005-0000-0000-000046040000}"/>
    <cellStyle name="Input 10 5 3" xfId="1333" xr:uid="{00000000-0005-0000-0000-000047040000}"/>
    <cellStyle name="Input 10 5 4" xfId="2375" xr:uid="{00000000-0005-0000-0000-000048040000}"/>
    <cellStyle name="Input 10 5 5" xfId="3417" xr:uid="{00000000-0005-0000-0000-000049040000}"/>
    <cellStyle name="Input 10 5 6" xfId="4459" xr:uid="{00000000-0005-0000-0000-00004A040000}"/>
    <cellStyle name="Input 10 6" xfId="415" xr:uid="{00000000-0005-0000-0000-00004B040000}"/>
    <cellStyle name="Input 10 6 2" xfId="921" xr:uid="{00000000-0005-0000-0000-00004C040000}"/>
    <cellStyle name="Input 10 6 2 2" xfId="1965" xr:uid="{00000000-0005-0000-0000-00004D040000}"/>
    <cellStyle name="Input 10 6 2 3" xfId="3007" xr:uid="{00000000-0005-0000-0000-00004E040000}"/>
    <cellStyle name="Input 10 6 2 4" xfId="4049" xr:uid="{00000000-0005-0000-0000-00004F040000}"/>
    <cellStyle name="Input 10 6 2 5" xfId="5091" xr:uid="{00000000-0005-0000-0000-000050040000}"/>
    <cellStyle name="Input 10 6 3" xfId="1460" xr:uid="{00000000-0005-0000-0000-000051040000}"/>
    <cellStyle name="Input 10 6 4" xfId="2502" xr:uid="{00000000-0005-0000-0000-000052040000}"/>
    <cellStyle name="Input 10 6 5" xfId="3544" xr:uid="{00000000-0005-0000-0000-000053040000}"/>
    <cellStyle name="Input 10 6 6" xfId="4586" xr:uid="{00000000-0005-0000-0000-000054040000}"/>
    <cellStyle name="Input 10 7" xfId="353" xr:uid="{00000000-0005-0000-0000-000055040000}"/>
    <cellStyle name="Input 10 7 2" xfId="871" xr:uid="{00000000-0005-0000-0000-000056040000}"/>
    <cellStyle name="Input 10 7 2 2" xfId="1915" xr:uid="{00000000-0005-0000-0000-000057040000}"/>
    <cellStyle name="Input 10 7 2 3" xfId="2957" xr:uid="{00000000-0005-0000-0000-000058040000}"/>
    <cellStyle name="Input 10 7 2 4" xfId="3999" xr:uid="{00000000-0005-0000-0000-000059040000}"/>
    <cellStyle name="Input 10 7 2 5" xfId="5041" xr:uid="{00000000-0005-0000-0000-00005A040000}"/>
    <cellStyle name="Input 10 7 3" xfId="1398" xr:uid="{00000000-0005-0000-0000-00005B040000}"/>
    <cellStyle name="Input 10 7 4" xfId="2440" xr:uid="{00000000-0005-0000-0000-00005C040000}"/>
    <cellStyle name="Input 10 7 5" xfId="3482" xr:uid="{00000000-0005-0000-0000-00005D040000}"/>
    <cellStyle name="Input 10 7 6" xfId="4524" xr:uid="{00000000-0005-0000-0000-00005E040000}"/>
    <cellStyle name="Input 10 8" xfId="515" xr:uid="{00000000-0005-0000-0000-00005F040000}"/>
    <cellStyle name="Input 10 8 2" xfId="1005" xr:uid="{00000000-0005-0000-0000-000060040000}"/>
    <cellStyle name="Input 10 8 2 2" xfId="2049" xr:uid="{00000000-0005-0000-0000-000061040000}"/>
    <cellStyle name="Input 10 8 2 3" xfId="3091" xr:uid="{00000000-0005-0000-0000-000062040000}"/>
    <cellStyle name="Input 10 8 2 4" xfId="4133" xr:uid="{00000000-0005-0000-0000-000063040000}"/>
    <cellStyle name="Input 10 8 2 5" xfId="5175" xr:uid="{00000000-0005-0000-0000-000064040000}"/>
    <cellStyle name="Input 10 8 3" xfId="1559" xr:uid="{00000000-0005-0000-0000-000065040000}"/>
    <cellStyle name="Input 10 8 4" xfId="2601" xr:uid="{00000000-0005-0000-0000-000066040000}"/>
    <cellStyle name="Input 10 8 5" xfId="3643" xr:uid="{00000000-0005-0000-0000-000067040000}"/>
    <cellStyle name="Input 10 8 6" xfId="4685" xr:uid="{00000000-0005-0000-0000-000068040000}"/>
    <cellStyle name="Input 10 9" xfId="538" xr:uid="{00000000-0005-0000-0000-000069040000}"/>
    <cellStyle name="Input 10 9 2" xfId="1021" xr:uid="{00000000-0005-0000-0000-00006A040000}"/>
    <cellStyle name="Input 10 9 2 2" xfId="2065" xr:uid="{00000000-0005-0000-0000-00006B040000}"/>
    <cellStyle name="Input 10 9 2 3" xfId="3107" xr:uid="{00000000-0005-0000-0000-00006C040000}"/>
    <cellStyle name="Input 10 9 2 4" xfId="4149" xr:uid="{00000000-0005-0000-0000-00006D040000}"/>
    <cellStyle name="Input 10 9 2 5" xfId="5191" xr:uid="{00000000-0005-0000-0000-00006E040000}"/>
    <cellStyle name="Input 10 9 3" xfId="1582" xr:uid="{00000000-0005-0000-0000-00006F040000}"/>
    <cellStyle name="Input 10 9 4" xfId="2624" xr:uid="{00000000-0005-0000-0000-000070040000}"/>
    <cellStyle name="Input 10 9 5" xfId="3666" xr:uid="{00000000-0005-0000-0000-000071040000}"/>
    <cellStyle name="Input 10 9 6" xfId="4708" xr:uid="{00000000-0005-0000-0000-000072040000}"/>
    <cellStyle name="Input 11" xfId="147" xr:uid="{00000000-0005-0000-0000-000073040000}"/>
    <cellStyle name="Input 11 10" xfId="571" xr:uid="{00000000-0005-0000-0000-000074040000}"/>
    <cellStyle name="Input 11 10 2" xfId="1615" xr:uid="{00000000-0005-0000-0000-000075040000}"/>
    <cellStyle name="Input 11 10 3" xfId="2657" xr:uid="{00000000-0005-0000-0000-000076040000}"/>
    <cellStyle name="Input 11 10 4" xfId="3699" xr:uid="{00000000-0005-0000-0000-000077040000}"/>
    <cellStyle name="Input 11 10 5" xfId="4741" xr:uid="{00000000-0005-0000-0000-000078040000}"/>
    <cellStyle name="Input 11 11" xfId="1044" xr:uid="{00000000-0005-0000-0000-000079040000}"/>
    <cellStyle name="Input 11 11 2" xfId="2088" xr:uid="{00000000-0005-0000-0000-00007A040000}"/>
    <cellStyle name="Input 11 11 3" xfId="3130" xr:uid="{00000000-0005-0000-0000-00007B040000}"/>
    <cellStyle name="Input 11 11 4" xfId="4172" xr:uid="{00000000-0005-0000-0000-00007C040000}"/>
    <cellStyle name="Input 11 11 5" xfId="5214" xr:uid="{00000000-0005-0000-0000-00007D040000}"/>
    <cellStyle name="Input 11 12" xfId="1193" xr:uid="{00000000-0005-0000-0000-00007E040000}"/>
    <cellStyle name="Input 11 13" xfId="2235" xr:uid="{00000000-0005-0000-0000-00007F040000}"/>
    <cellStyle name="Input 11 14" xfId="3277" xr:uid="{00000000-0005-0000-0000-000080040000}"/>
    <cellStyle name="Input 11 15" xfId="4319" xr:uid="{00000000-0005-0000-0000-000081040000}"/>
    <cellStyle name="Input 11 2" xfId="143" xr:uid="{00000000-0005-0000-0000-000082040000}"/>
    <cellStyle name="Input 11 2 2" xfId="666" xr:uid="{00000000-0005-0000-0000-000083040000}"/>
    <cellStyle name="Input 11 2 2 2" xfId="1710" xr:uid="{00000000-0005-0000-0000-000084040000}"/>
    <cellStyle name="Input 11 2 2 3" xfId="2752" xr:uid="{00000000-0005-0000-0000-000085040000}"/>
    <cellStyle name="Input 11 2 2 4" xfId="3794" xr:uid="{00000000-0005-0000-0000-000086040000}"/>
    <cellStyle name="Input 11 2 2 5" xfId="4836" xr:uid="{00000000-0005-0000-0000-000087040000}"/>
    <cellStyle name="Input 11 2 3" xfId="1189" xr:uid="{00000000-0005-0000-0000-000088040000}"/>
    <cellStyle name="Input 11 2 4" xfId="2231" xr:uid="{00000000-0005-0000-0000-000089040000}"/>
    <cellStyle name="Input 11 2 5" xfId="3273" xr:uid="{00000000-0005-0000-0000-00008A040000}"/>
    <cellStyle name="Input 11 2 6" xfId="4315" xr:uid="{00000000-0005-0000-0000-00008B040000}"/>
    <cellStyle name="Input 11 3" xfId="234" xr:uid="{00000000-0005-0000-0000-00008C040000}"/>
    <cellStyle name="Input 11 3 2" xfId="756" xr:uid="{00000000-0005-0000-0000-00008D040000}"/>
    <cellStyle name="Input 11 3 2 2" xfId="1800" xr:uid="{00000000-0005-0000-0000-00008E040000}"/>
    <cellStyle name="Input 11 3 2 3" xfId="2842" xr:uid="{00000000-0005-0000-0000-00008F040000}"/>
    <cellStyle name="Input 11 3 2 4" xfId="3884" xr:uid="{00000000-0005-0000-0000-000090040000}"/>
    <cellStyle name="Input 11 3 2 5" xfId="4926" xr:uid="{00000000-0005-0000-0000-000091040000}"/>
    <cellStyle name="Input 11 3 3" xfId="1279" xr:uid="{00000000-0005-0000-0000-000092040000}"/>
    <cellStyle name="Input 11 3 4" xfId="2321" xr:uid="{00000000-0005-0000-0000-000093040000}"/>
    <cellStyle name="Input 11 3 5" xfId="3363" xr:uid="{00000000-0005-0000-0000-000094040000}"/>
    <cellStyle name="Input 11 3 6" xfId="4405" xr:uid="{00000000-0005-0000-0000-000095040000}"/>
    <cellStyle name="Input 11 4" xfId="110" xr:uid="{00000000-0005-0000-0000-000096040000}"/>
    <cellStyle name="Input 11 4 2" xfId="633" xr:uid="{00000000-0005-0000-0000-000097040000}"/>
    <cellStyle name="Input 11 4 2 2" xfId="1677" xr:uid="{00000000-0005-0000-0000-000098040000}"/>
    <cellStyle name="Input 11 4 2 3" xfId="2719" xr:uid="{00000000-0005-0000-0000-000099040000}"/>
    <cellStyle name="Input 11 4 2 4" xfId="3761" xr:uid="{00000000-0005-0000-0000-00009A040000}"/>
    <cellStyle name="Input 11 4 2 5" xfId="4803" xr:uid="{00000000-0005-0000-0000-00009B040000}"/>
    <cellStyle name="Input 11 4 3" xfId="1156" xr:uid="{00000000-0005-0000-0000-00009C040000}"/>
    <cellStyle name="Input 11 4 4" xfId="2198" xr:uid="{00000000-0005-0000-0000-00009D040000}"/>
    <cellStyle name="Input 11 4 5" xfId="3240" xr:uid="{00000000-0005-0000-0000-00009E040000}"/>
    <cellStyle name="Input 11 4 6" xfId="4282" xr:uid="{00000000-0005-0000-0000-00009F040000}"/>
    <cellStyle name="Input 11 5" xfId="364" xr:uid="{00000000-0005-0000-0000-0000A0040000}"/>
    <cellStyle name="Input 11 5 2" xfId="877" xr:uid="{00000000-0005-0000-0000-0000A1040000}"/>
    <cellStyle name="Input 11 5 2 2" xfId="1921" xr:uid="{00000000-0005-0000-0000-0000A2040000}"/>
    <cellStyle name="Input 11 5 2 3" xfId="2963" xr:uid="{00000000-0005-0000-0000-0000A3040000}"/>
    <cellStyle name="Input 11 5 2 4" xfId="4005" xr:uid="{00000000-0005-0000-0000-0000A4040000}"/>
    <cellStyle name="Input 11 5 2 5" xfId="5047" xr:uid="{00000000-0005-0000-0000-0000A5040000}"/>
    <cellStyle name="Input 11 5 3" xfId="1409" xr:uid="{00000000-0005-0000-0000-0000A6040000}"/>
    <cellStyle name="Input 11 5 4" xfId="2451" xr:uid="{00000000-0005-0000-0000-0000A7040000}"/>
    <cellStyle name="Input 11 5 5" xfId="3493" xr:uid="{00000000-0005-0000-0000-0000A8040000}"/>
    <cellStyle name="Input 11 5 6" xfId="4535" xr:uid="{00000000-0005-0000-0000-0000A9040000}"/>
    <cellStyle name="Input 11 6" xfId="456" xr:uid="{00000000-0005-0000-0000-0000AA040000}"/>
    <cellStyle name="Input 11 6 2" xfId="948" xr:uid="{00000000-0005-0000-0000-0000AB040000}"/>
    <cellStyle name="Input 11 6 2 2" xfId="1992" xr:uid="{00000000-0005-0000-0000-0000AC040000}"/>
    <cellStyle name="Input 11 6 2 3" xfId="3034" xr:uid="{00000000-0005-0000-0000-0000AD040000}"/>
    <cellStyle name="Input 11 6 2 4" xfId="4076" xr:uid="{00000000-0005-0000-0000-0000AE040000}"/>
    <cellStyle name="Input 11 6 2 5" xfId="5118" xr:uid="{00000000-0005-0000-0000-0000AF040000}"/>
    <cellStyle name="Input 11 6 3" xfId="1500" xr:uid="{00000000-0005-0000-0000-0000B0040000}"/>
    <cellStyle name="Input 11 6 4" xfId="2542" xr:uid="{00000000-0005-0000-0000-0000B1040000}"/>
    <cellStyle name="Input 11 6 5" xfId="3584" xr:uid="{00000000-0005-0000-0000-0000B2040000}"/>
    <cellStyle name="Input 11 6 6" xfId="4626" xr:uid="{00000000-0005-0000-0000-0000B3040000}"/>
    <cellStyle name="Input 11 7" xfId="449" xr:uid="{00000000-0005-0000-0000-0000B4040000}"/>
    <cellStyle name="Input 11 7 2" xfId="943" xr:uid="{00000000-0005-0000-0000-0000B5040000}"/>
    <cellStyle name="Input 11 7 2 2" xfId="1987" xr:uid="{00000000-0005-0000-0000-0000B6040000}"/>
    <cellStyle name="Input 11 7 2 3" xfId="3029" xr:uid="{00000000-0005-0000-0000-0000B7040000}"/>
    <cellStyle name="Input 11 7 2 4" xfId="4071" xr:uid="{00000000-0005-0000-0000-0000B8040000}"/>
    <cellStyle name="Input 11 7 2 5" xfId="5113" xr:uid="{00000000-0005-0000-0000-0000B9040000}"/>
    <cellStyle name="Input 11 7 3" xfId="1493" xr:uid="{00000000-0005-0000-0000-0000BA040000}"/>
    <cellStyle name="Input 11 7 4" xfId="2535" xr:uid="{00000000-0005-0000-0000-0000BB040000}"/>
    <cellStyle name="Input 11 7 5" xfId="3577" xr:uid="{00000000-0005-0000-0000-0000BC040000}"/>
    <cellStyle name="Input 11 7 6" xfId="4619" xr:uid="{00000000-0005-0000-0000-0000BD040000}"/>
    <cellStyle name="Input 11 8" xfId="510" xr:uid="{00000000-0005-0000-0000-0000BE040000}"/>
    <cellStyle name="Input 11 8 2" xfId="1000" xr:uid="{00000000-0005-0000-0000-0000BF040000}"/>
    <cellStyle name="Input 11 8 2 2" xfId="2044" xr:uid="{00000000-0005-0000-0000-0000C0040000}"/>
    <cellStyle name="Input 11 8 2 3" xfId="3086" xr:uid="{00000000-0005-0000-0000-0000C1040000}"/>
    <cellStyle name="Input 11 8 2 4" xfId="4128" xr:uid="{00000000-0005-0000-0000-0000C2040000}"/>
    <cellStyle name="Input 11 8 2 5" xfId="5170" xr:uid="{00000000-0005-0000-0000-0000C3040000}"/>
    <cellStyle name="Input 11 8 3" xfId="1554" xr:uid="{00000000-0005-0000-0000-0000C4040000}"/>
    <cellStyle name="Input 11 8 4" xfId="2596" xr:uid="{00000000-0005-0000-0000-0000C5040000}"/>
    <cellStyle name="Input 11 8 5" xfId="3638" xr:uid="{00000000-0005-0000-0000-0000C6040000}"/>
    <cellStyle name="Input 11 8 6" xfId="4680" xr:uid="{00000000-0005-0000-0000-0000C7040000}"/>
    <cellStyle name="Input 11 9" xfId="670" xr:uid="{00000000-0005-0000-0000-0000C8040000}"/>
    <cellStyle name="Input 11 9 2" xfId="1714" xr:uid="{00000000-0005-0000-0000-0000C9040000}"/>
    <cellStyle name="Input 11 9 3" xfId="2756" xr:uid="{00000000-0005-0000-0000-0000CA040000}"/>
    <cellStyle name="Input 11 9 4" xfId="3798" xr:uid="{00000000-0005-0000-0000-0000CB040000}"/>
    <cellStyle name="Input 11 9 5" xfId="4840" xr:uid="{00000000-0005-0000-0000-0000CC040000}"/>
    <cellStyle name="Input 12" xfId="104" xr:uid="{00000000-0005-0000-0000-0000CD040000}"/>
    <cellStyle name="Input 12 2" xfId="627" xr:uid="{00000000-0005-0000-0000-0000CE040000}"/>
    <cellStyle name="Input 12 2 2" xfId="1671" xr:uid="{00000000-0005-0000-0000-0000CF040000}"/>
    <cellStyle name="Input 12 2 3" xfId="2713" xr:uid="{00000000-0005-0000-0000-0000D0040000}"/>
    <cellStyle name="Input 12 2 4" xfId="3755" xr:uid="{00000000-0005-0000-0000-0000D1040000}"/>
    <cellStyle name="Input 12 2 5" xfId="4797" xr:uid="{00000000-0005-0000-0000-0000D2040000}"/>
    <cellStyle name="Input 12 3" xfId="1150" xr:uid="{00000000-0005-0000-0000-0000D3040000}"/>
    <cellStyle name="Input 12 4" xfId="2192" xr:uid="{00000000-0005-0000-0000-0000D4040000}"/>
    <cellStyle name="Input 12 5" xfId="3234" xr:uid="{00000000-0005-0000-0000-0000D5040000}"/>
    <cellStyle name="Input 12 6" xfId="4276" xr:uid="{00000000-0005-0000-0000-0000D6040000}"/>
    <cellStyle name="Input 2" xfId="65" xr:uid="{00000000-0005-0000-0000-0000D7040000}"/>
    <cellStyle name="Input 2 10" xfId="590" xr:uid="{00000000-0005-0000-0000-0000D8040000}"/>
    <cellStyle name="Input 2 10 2" xfId="1634" xr:uid="{00000000-0005-0000-0000-0000D9040000}"/>
    <cellStyle name="Input 2 10 3" xfId="2676" xr:uid="{00000000-0005-0000-0000-0000DA040000}"/>
    <cellStyle name="Input 2 10 4" xfId="3718" xr:uid="{00000000-0005-0000-0000-0000DB040000}"/>
    <cellStyle name="Input 2 10 5" xfId="4760" xr:uid="{00000000-0005-0000-0000-0000DC040000}"/>
    <cellStyle name="Input 2 11" xfId="320" xr:uid="{00000000-0005-0000-0000-0000DD040000}"/>
    <cellStyle name="Input 2 11 2" xfId="1365" xr:uid="{00000000-0005-0000-0000-0000DE040000}"/>
    <cellStyle name="Input 2 11 3" xfId="2407" xr:uid="{00000000-0005-0000-0000-0000DF040000}"/>
    <cellStyle name="Input 2 11 4" xfId="3449" xr:uid="{00000000-0005-0000-0000-0000E0040000}"/>
    <cellStyle name="Input 2 11 5" xfId="4491" xr:uid="{00000000-0005-0000-0000-0000E1040000}"/>
    <cellStyle name="Input 2 12" xfId="1059" xr:uid="{00000000-0005-0000-0000-0000E2040000}"/>
    <cellStyle name="Input 2 12 2" xfId="2103" xr:uid="{00000000-0005-0000-0000-0000E3040000}"/>
    <cellStyle name="Input 2 12 3" xfId="3145" xr:uid="{00000000-0005-0000-0000-0000E4040000}"/>
    <cellStyle name="Input 2 12 4" xfId="4187" xr:uid="{00000000-0005-0000-0000-0000E5040000}"/>
    <cellStyle name="Input 2 12 5" xfId="5229" xr:uid="{00000000-0005-0000-0000-0000E6040000}"/>
    <cellStyle name="Input 2 13" xfId="1113" xr:uid="{00000000-0005-0000-0000-0000E7040000}"/>
    <cellStyle name="Input 2 14" xfId="2155" xr:uid="{00000000-0005-0000-0000-0000E8040000}"/>
    <cellStyle name="Input 2 15" xfId="3197" xr:uid="{00000000-0005-0000-0000-0000E9040000}"/>
    <cellStyle name="Input 2 16" xfId="4239" xr:uid="{00000000-0005-0000-0000-0000EA040000}"/>
    <cellStyle name="Input 2 2" xfId="163" xr:uid="{00000000-0005-0000-0000-0000EB040000}"/>
    <cellStyle name="Input 2 2 2" xfId="685" xr:uid="{00000000-0005-0000-0000-0000EC040000}"/>
    <cellStyle name="Input 2 2 2 2" xfId="1729" xr:uid="{00000000-0005-0000-0000-0000ED040000}"/>
    <cellStyle name="Input 2 2 2 3" xfId="2771" xr:uid="{00000000-0005-0000-0000-0000EE040000}"/>
    <cellStyle name="Input 2 2 2 4" xfId="3813" xr:uid="{00000000-0005-0000-0000-0000EF040000}"/>
    <cellStyle name="Input 2 2 2 5" xfId="4855" xr:uid="{00000000-0005-0000-0000-0000F0040000}"/>
    <cellStyle name="Input 2 2 3" xfId="1208" xr:uid="{00000000-0005-0000-0000-0000F1040000}"/>
    <cellStyle name="Input 2 2 4" xfId="2250" xr:uid="{00000000-0005-0000-0000-0000F2040000}"/>
    <cellStyle name="Input 2 2 5" xfId="3292" xr:uid="{00000000-0005-0000-0000-0000F3040000}"/>
    <cellStyle name="Input 2 2 6" xfId="4334" xr:uid="{00000000-0005-0000-0000-0000F4040000}"/>
    <cellStyle name="Input 2 3" xfId="229" xr:uid="{00000000-0005-0000-0000-0000F5040000}"/>
    <cellStyle name="Input 2 3 2" xfId="751" xr:uid="{00000000-0005-0000-0000-0000F6040000}"/>
    <cellStyle name="Input 2 3 2 2" xfId="1795" xr:uid="{00000000-0005-0000-0000-0000F7040000}"/>
    <cellStyle name="Input 2 3 2 3" xfId="2837" xr:uid="{00000000-0005-0000-0000-0000F8040000}"/>
    <cellStyle name="Input 2 3 2 4" xfId="3879" xr:uid="{00000000-0005-0000-0000-0000F9040000}"/>
    <cellStyle name="Input 2 3 2 5" xfId="4921" xr:uid="{00000000-0005-0000-0000-0000FA040000}"/>
    <cellStyle name="Input 2 3 3" xfId="1274" xr:uid="{00000000-0005-0000-0000-0000FB040000}"/>
    <cellStyle name="Input 2 3 4" xfId="2316" xr:uid="{00000000-0005-0000-0000-0000FC040000}"/>
    <cellStyle name="Input 2 3 5" xfId="3358" xr:uid="{00000000-0005-0000-0000-0000FD040000}"/>
    <cellStyle name="Input 2 3 6" xfId="4400" xr:uid="{00000000-0005-0000-0000-0000FE040000}"/>
    <cellStyle name="Input 2 4" xfId="252" xr:uid="{00000000-0005-0000-0000-0000FF040000}"/>
    <cellStyle name="Input 2 4 2" xfId="774" xr:uid="{00000000-0005-0000-0000-000000050000}"/>
    <cellStyle name="Input 2 4 2 2" xfId="1818" xr:uid="{00000000-0005-0000-0000-000001050000}"/>
    <cellStyle name="Input 2 4 2 3" xfId="2860" xr:uid="{00000000-0005-0000-0000-000002050000}"/>
    <cellStyle name="Input 2 4 2 4" xfId="3902" xr:uid="{00000000-0005-0000-0000-000003050000}"/>
    <cellStyle name="Input 2 4 2 5" xfId="4944" xr:uid="{00000000-0005-0000-0000-000004050000}"/>
    <cellStyle name="Input 2 4 3" xfId="1297" xr:uid="{00000000-0005-0000-0000-000005050000}"/>
    <cellStyle name="Input 2 4 4" xfId="2339" xr:uid="{00000000-0005-0000-0000-000006050000}"/>
    <cellStyle name="Input 2 4 5" xfId="3381" xr:uid="{00000000-0005-0000-0000-000007050000}"/>
    <cellStyle name="Input 2 4 6" xfId="4423" xr:uid="{00000000-0005-0000-0000-000008050000}"/>
    <cellStyle name="Input 2 5" xfId="308" xr:uid="{00000000-0005-0000-0000-000009050000}"/>
    <cellStyle name="Input 2 5 2" xfId="830" xr:uid="{00000000-0005-0000-0000-00000A050000}"/>
    <cellStyle name="Input 2 5 2 2" xfId="1874" xr:uid="{00000000-0005-0000-0000-00000B050000}"/>
    <cellStyle name="Input 2 5 2 3" xfId="2916" xr:uid="{00000000-0005-0000-0000-00000C050000}"/>
    <cellStyle name="Input 2 5 2 4" xfId="3958" xr:uid="{00000000-0005-0000-0000-00000D050000}"/>
    <cellStyle name="Input 2 5 2 5" xfId="5000" xr:uid="{00000000-0005-0000-0000-00000E050000}"/>
    <cellStyle name="Input 2 5 3" xfId="1353" xr:uid="{00000000-0005-0000-0000-00000F050000}"/>
    <cellStyle name="Input 2 5 4" xfId="2395" xr:uid="{00000000-0005-0000-0000-000010050000}"/>
    <cellStyle name="Input 2 5 5" xfId="3437" xr:uid="{00000000-0005-0000-0000-000011050000}"/>
    <cellStyle name="Input 2 5 6" xfId="4479" xr:uid="{00000000-0005-0000-0000-000012050000}"/>
    <cellStyle name="Input 2 6" xfId="379" xr:uid="{00000000-0005-0000-0000-000013050000}"/>
    <cellStyle name="Input 2 6 2" xfId="891" xr:uid="{00000000-0005-0000-0000-000014050000}"/>
    <cellStyle name="Input 2 6 2 2" xfId="1935" xr:uid="{00000000-0005-0000-0000-000015050000}"/>
    <cellStyle name="Input 2 6 2 3" xfId="2977" xr:uid="{00000000-0005-0000-0000-000016050000}"/>
    <cellStyle name="Input 2 6 2 4" xfId="4019" xr:uid="{00000000-0005-0000-0000-000017050000}"/>
    <cellStyle name="Input 2 6 2 5" xfId="5061" xr:uid="{00000000-0005-0000-0000-000018050000}"/>
    <cellStyle name="Input 2 6 3" xfId="1424" xr:uid="{00000000-0005-0000-0000-000019050000}"/>
    <cellStyle name="Input 2 6 4" xfId="2466" xr:uid="{00000000-0005-0000-0000-00001A050000}"/>
    <cellStyle name="Input 2 6 5" xfId="3508" xr:uid="{00000000-0005-0000-0000-00001B050000}"/>
    <cellStyle name="Input 2 6 6" xfId="4550" xr:uid="{00000000-0005-0000-0000-00001C050000}"/>
    <cellStyle name="Input 2 7" xfId="334" xr:uid="{00000000-0005-0000-0000-00001D050000}"/>
    <cellStyle name="Input 2 7 2" xfId="852" xr:uid="{00000000-0005-0000-0000-00001E050000}"/>
    <cellStyle name="Input 2 7 2 2" xfId="1896" xr:uid="{00000000-0005-0000-0000-00001F050000}"/>
    <cellStyle name="Input 2 7 2 3" xfId="2938" xr:uid="{00000000-0005-0000-0000-000020050000}"/>
    <cellStyle name="Input 2 7 2 4" xfId="3980" xr:uid="{00000000-0005-0000-0000-000021050000}"/>
    <cellStyle name="Input 2 7 2 5" xfId="5022" xr:uid="{00000000-0005-0000-0000-000022050000}"/>
    <cellStyle name="Input 2 7 3" xfId="1379" xr:uid="{00000000-0005-0000-0000-000023050000}"/>
    <cellStyle name="Input 2 7 4" xfId="2421" xr:uid="{00000000-0005-0000-0000-000024050000}"/>
    <cellStyle name="Input 2 7 5" xfId="3463" xr:uid="{00000000-0005-0000-0000-000025050000}"/>
    <cellStyle name="Input 2 7 6" xfId="4505" xr:uid="{00000000-0005-0000-0000-000026050000}"/>
    <cellStyle name="Input 2 8" xfId="481" xr:uid="{00000000-0005-0000-0000-000027050000}"/>
    <cellStyle name="Input 2 8 2" xfId="971" xr:uid="{00000000-0005-0000-0000-000028050000}"/>
    <cellStyle name="Input 2 8 2 2" xfId="2015" xr:uid="{00000000-0005-0000-0000-000029050000}"/>
    <cellStyle name="Input 2 8 2 3" xfId="3057" xr:uid="{00000000-0005-0000-0000-00002A050000}"/>
    <cellStyle name="Input 2 8 2 4" xfId="4099" xr:uid="{00000000-0005-0000-0000-00002B050000}"/>
    <cellStyle name="Input 2 8 2 5" xfId="5141" xr:uid="{00000000-0005-0000-0000-00002C050000}"/>
    <cellStyle name="Input 2 8 3" xfId="1525" xr:uid="{00000000-0005-0000-0000-00002D050000}"/>
    <cellStyle name="Input 2 8 4" xfId="2567" xr:uid="{00000000-0005-0000-0000-00002E050000}"/>
    <cellStyle name="Input 2 8 5" xfId="3609" xr:uid="{00000000-0005-0000-0000-00002F050000}"/>
    <cellStyle name="Input 2 8 6" xfId="4651" xr:uid="{00000000-0005-0000-0000-000030050000}"/>
    <cellStyle name="Input 2 9" xfId="548" xr:uid="{00000000-0005-0000-0000-000031050000}"/>
    <cellStyle name="Input 2 9 2" xfId="1030" xr:uid="{00000000-0005-0000-0000-000032050000}"/>
    <cellStyle name="Input 2 9 2 2" xfId="2074" xr:uid="{00000000-0005-0000-0000-000033050000}"/>
    <cellStyle name="Input 2 9 2 3" xfId="3116" xr:uid="{00000000-0005-0000-0000-000034050000}"/>
    <cellStyle name="Input 2 9 2 4" xfId="4158" xr:uid="{00000000-0005-0000-0000-000035050000}"/>
    <cellStyle name="Input 2 9 2 5" xfId="5200" xr:uid="{00000000-0005-0000-0000-000036050000}"/>
    <cellStyle name="Input 2 9 3" xfId="1592" xr:uid="{00000000-0005-0000-0000-000037050000}"/>
    <cellStyle name="Input 2 9 4" xfId="2634" xr:uid="{00000000-0005-0000-0000-000038050000}"/>
    <cellStyle name="Input 2 9 5" xfId="3676" xr:uid="{00000000-0005-0000-0000-000039050000}"/>
    <cellStyle name="Input 2 9 6" xfId="4718" xr:uid="{00000000-0005-0000-0000-00003A050000}"/>
    <cellStyle name="Input 3" xfId="60" xr:uid="{00000000-0005-0000-0000-00003B050000}"/>
    <cellStyle name="Input 3 10" xfId="585" xr:uid="{00000000-0005-0000-0000-00003C050000}"/>
    <cellStyle name="Input 3 10 2" xfId="1629" xr:uid="{00000000-0005-0000-0000-00003D050000}"/>
    <cellStyle name="Input 3 10 3" xfId="2671" xr:uid="{00000000-0005-0000-0000-00003E050000}"/>
    <cellStyle name="Input 3 10 4" xfId="3713" xr:uid="{00000000-0005-0000-0000-00003F050000}"/>
    <cellStyle name="Input 3 10 5" xfId="4755" xr:uid="{00000000-0005-0000-0000-000040050000}"/>
    <cellStyle name="Input 3 11" xfId="421" xr:uid="{00000000-0005-0000-0000-000041050000}"/>
    <cellStyle name="Input 3 11 2" xfId="1466" xr:uid="{00000000-0005-0000-0000-000042050000}"/>
    <cellStyle name="Input 3 11 3" xfId="2508" xr:uid="{00000000-0005-0000-0000-000043050000}"/>
    <cellStyle name="Input 3 11 4" xfId="3550" xr:uid="{00000000-0005-0000-0000-000044050000}"/>
    <cellStyle name="Input 3 11 5" xfId="4592" xr:uid="{00000000-0005-0000-0000-000045050000}"/>
    <cellStyle name="Input 3 12" xfId="1054" xr:uid="{00000000-0005-0000-0000-000046050000}"/>
    <cellStyle name="Input 3 12 2" xfId="2098" xr:uid="{00000000-0005-0000-0000-000047050000}"/>
    <cellStyle name="Input 3 12 3" xfId="3140" xr:uid="{00000000-0005-0000-0000-000048050000}"/>
    <cellStyle name="Input 3 12 4" xfId="4182" xr:uid="{00000000-0005-0000-0000-000049050000}"/>
    <cellStyle name="Input 3 12 5" xfId="5224" xr:uid="{00000000-0005-0000-0000-00004A050000}"/>
    <cellStyle name="Input 3 13" xfId="1108" xr:uid="{00000000-0005-0000-0000-00004B050000}"/>
    <cellStyle name="Input 3 14" xfId="2150" xr:uid="{00000000-0005-0000-0000-00004C050000}"/>
    <cellStyle name="Input 3 15" xfId="3192" xr:uid="{00000000-0005-0000-0000-00004D050000}"/>
    <cellStyle name="Input 3 16" xfId="4234" xr:uid="{00000000-0005-0000-0000-00004E050000}"/>
    <cellStyle name="Input 3 2" xfId="158" xr:uid="{00000000-0005-0000-0000-00004F050000}"/>
    <cellStyle name="Input 3 2 2" xfId="680" xr:uid="{00000000-0005-0000-0000-000050050000}"/>
    <cellStyle name="Input 3 2 2 2" xfId="1724" xr:uid="{00000000-0005-0000-0000-000051050000}"/>
    <cellStyle name="Input 3 2 2 3" xfId="2766" xr:uid="{00000000-0005-0000-0000-000052050000}"/>
    <cellStyle name="Input 3 2 2 4" xfId="3808" xr:uid="{00000000-0005-0000-0000-000053050000}"/>
    <cellStyle name="Input 3 2 2 5" xfId="4850" xr:uid="{00000000-0005-0000-0000-000054050000}"/>
    <cellStyle name="Input 3 2 3" xfId="1203" xr:uid="{00000000-0005-0000-0000-000055050000}"/>
    <cellStyle name="Input 3 2 4" xfId="2245" xr:uid="{00000000-0005-0000-0000-000056050000}"/>
    <cellStyle name="Input 3 2 5" xfId="3287" xr:uid="{00000000-0005-0000-0000-000057050000}"/>
    <cellStyle name="Input 3 2 6" xfId="4329" xr:uid="{00000000-0005-0000-0000-000058050000}"/>
    <cellStyle name="Input 3 3" xfId="215" xr:uid="{00000000-0005-0000-0000-000059050000}"/>
    <cellStyle name="Input 3 3 2" xfId="737" xr:uid="{00000000-0005-0000-0000-00005A050000}"/>
    <cellStyle name="Input 3 3 2 2" xfId="1781" xr:uid="{00000000-0005-0000-0000-00005B050000}"/>
    <cellStyle name="Input 3 3 2 3" xfId="2823" xr:uid="{00000000-0005-0000-0000-00005C050000}"/>
    <cellStyle name="Input 3 3 2 4" xfId="3865" xr:uid="{00000000-0005-0000-0000-00005D050000}"/>
    <cellStyle name="Input 3 3 2 5" xfId="4907" xr:uid="{00000000-0005-0000-0000-00005E050000}"/>
    <cellStyle name="Input 3 3 3" xfId="1260" xr:uid="{00000000-0005-0000-0000-00005F050000}"/>
    <cellStyle name="Input 3 3 4" xfId="2302" xr:uid="{00000000-0005-0000-0000-000060050000}"/>
    <cellStyle name="Input 3 3 5" xfId="3344" xr:uid="{00000000-0005-0000-0000-000061050000}"/>
    <cellStyle name="Input 3 3 6" xfId="4386" xr:uid="{00000000-0005-0000-0000-000062050000}"/>
    <cellStyle name="Input 3 4" xfId="247" xr:uid="{00000000-0005-0000-0000-000063050000}"/>
    <cellStyle name="Input 3 4 2" xfId="769" xr:uid="{00000000-0005-0000-0000-000064050000}"/>
    <cellStyle name="Input 3 4 2 2" xfId="1813" xr:uid="{00000000-0005-0000-0000-000065050000}"/>
    <cellStyle name="Input 3 4 2 3" xfId="2855" xr:uid="{00000000-0005-0000-0000-000066050000}"/>
    <cellStyle name="Input 3 4 2 4" xfId="3897" xr:uid="{00000000-0005-0000-0000-000067050000}"/>
    <cellStyle name="Input 3 4 2 5" xfId="4939" xr:uid="{00000000-0005-0000-0000-000068050000}"/>
    <cellStyle name="Input 3 4 3" xfId="1292" xr:uid="{00000000-0005-0000-0000-000069050000}"/>
    <cellStyle name="Input 3 4 4" xfId="2334" xr:uid="{00000000-0005-0000-0000-00006A050000}"/>
    <cellStyle name="Input 3 4 5" xfId="3376" xr:uid="{00000000-0005-0000-0000-00006B050000}"/>
    <cellStyle name="Input 3 4 6" xfId="4418" xr:uid="{00000000-0005-0000-0000-00006C050000}"/>
    <cellStyle name="Input 3 5" xfId="294" xr:uid="{00000000-0005-0000-0000-00006D050000}"/>
    <cellStyle name="Input 3 5 2" xfId="816" xr:uid="{00000000-0005-0000-0000-00006E050000}"/>
    <cellStyle name="Input 3 5 2 2" xfId="1860" xr:uid="{00000000-0005-0000-0000-00006F050000}"/>
    <cellStyle name="Input 3 5 2 3" xfId="2902" xr:uid="{00000000-0005-0000-0000-000070050000}"/>
    <cellStyle name="Input 3 5 2 4" xfId="3944" xr:uid="{00000000-0005-0000-0000-000071050000}"/>
    <cellStyle name="Input 3 5 2 5" xfId="4986" xr:uid="{00000000-0005-0000-0000-000072050000}"/>
    <cellStyle name="Input 3 5 3" xfId="1339" xr:uid="{00000000-0005-0000-0000-000073050000}"/>
    <cellStyle name="Input 3 5 4" xfId="2381" xr:uid="{00000000-0005-0000-0000-000074050000}"/>
    <cellStyle name="Input 3 5 5" xfId="3423" xr:uid="{00000000-0005-0000-0000-000075050000}"/>
    <cellStyle name="Input 3 5 6" xfId="4465" xr:uid="{00000000-0005-0000-0000-000076050000}"/>
    <cellStyle name="Input 3 6" xfId="374" xr:uid="{00000000-0005-0000-0000-000077050000}"/>
    <cellStyle name="Input 3 6 2" xfId="886" xr:uid="{00000000-0005-0000-0000-000078050000}"/>
    <cellStyle name="Input 3 6 2 2" xfId="1930" xr:uid="{00000000-0005-0000-0000-000079050000}"/>
    <cellStyle name="Input 3 6 2 3" xfId="2972" xr:uid="{00000000-0005-0000-0000-00007A050000}"/>
    <cellStyle name="Input 3 6 2 4" xfId="4014" xr:uid="{00000000-0005-0000-0000-00007B050000}"/>
    <cellStyle name="Input 3 6 2 5" xfId="5056" xr:uid="{00000000-0005-0000-0000-00007C050000}"/>
    <cellStyle name="Input 3 6 3" xfId="1419" xr:uid="{00000000-0005-0000-0000-00007D050000}"/>
    <cellStyle name="Input 3 6 4" xfId="2461" xr:uid="{00000000-0005-0000-0000-00007E050000}"/>
    <cellStyle name="Input 3 6 5" xfId="3503" xr:uid="{00000000-0005-0000-0000-00007F050000}"/>
    <cellStyle name="Input 3 6 6" xfId="4545" xr:uid="{00000000-0005-0000-0000-000080050000}"/>
    <cellStyle name="Input 3 7" xfId="329" xr:uid="{00000000-0005-0000-0000-000081050000}"/>
    <cellStyle name="Input 3 7 2" xfId="847" xr:uid="{00000000-0005-0000-0000-000082050000}"/>
    <cellStyle name="Input 3 7 2 2" xfId="1891" xr:uid="{00000000-0005-0000-0000-000083050000}"/>
    <cellStyle name="Input 3 7 2 3" xfId="2933" xr:uid="{00000000-0005-0000-0000-000084050000}"/>
    <cellStyle name="Input 3 7 2 4" xfId="3975" xr:uid="{00000000-0005-0000-0000-000085050000}"/>
    <cellStyle name="Input 3 7 2 5" xfId="5017" xr:uid="{00000000-0005-0000-0000-000086050000}"/>
    <cellStyle name="Input 3 7 3" xfId="1374" xr:uid="{00000000-0005-0000-0000-000087050000}"/>
    <cellStyle name="Input 3 7 4" xfId="2416" xr:uid="{00000000-0005-0000-0000-000088050000}"/>
    <cellStyle name="Input 3 7 5" xfId="3458" xr:uid="{00000000-0005-0000-0000-000089050000}"/>
    <cellStyle name="Input 3 7 6" xfId="4500" xr:uid="{00000000-0005-0000-0000-00008A050000}"/>
    <cellStyle name="Input 3 8" xfId="476" xr:uid="{00000000-0005-0000-0000-00008B050000}"/>
    <cellStyle name="Input 3 8 2" xfId="966" xr:uid="{00000000-0005-0000-0000-00008C050000}"/>
    <cellStyle name="Input 3 8 2 2" xfId="2010" xr:uid="{00000000-0005-0000-0000-00008D050000}"/>
    <cellStyle name="Input 3 8 2 3" xfId="3052" xr:uid="{00000000-0005-0000-0000-00008E050000}"/>
    <cellStyle name="Input 3 8 2 4" xfId="4094" xr:uid="{00000000-0005-0000-0000-00008F050000}"/>
    <cellStyle name="Input 3 8 2 5" xfId="5136" xr:uid="{00000000-0005-0000-0000-000090050000}"/>
    <cellStyle name="Input 3 8 3" xfId="1520" xr:uid="{00000000-0005-0000-0000-000091050000}"/>
    <cellStyle name="Input 3 8 4" xfId="2562" xr:uid="{00000000-0005-0000-0000-000092050000}"/>
    <cellStyle name="Input 3 8 5" xfId="3604" xr:uid="{00000000-0005-0000-0000-000093050000}"/>
    <cellStyle name="Input 3 8 6" xfId="4646" xr:uid="{00000000-0005-0000-0000-000094050000}"/>
    <cellStyle name="Input 3 9" xfId="529" xr:uid="{00000000-0005-0000-0000-000095050000}"/>
    <cellStyle name="Input 3 9 2" xfId="1016" xr:uid="{00000000-0005-0000-0000-000096050000}"/>
    <cellStyle name="Input 3 9 2 2" xfId="2060" xr:uid="{00000000-0005-0000-0000-000097050000}"/>
    <cellStyle name="Input 3 9 2 3" xfId="3102" xr:uid="{00000000-0005-0000-0000-000098050000}"/>
    <cellStyle name="Input 3 9 2 4" xfId="4144" xr:uid="{00000000-0005-0000-0000-000099050000}"/>
    <cellStyle name="Input 3 9 2 5" xfId="5186" xr:uid="{00000000-0005-0000-0000-00009A050000}"/>
    <cellStyle name="Input 3 9 3" xfId="1573" xr:uid="{00000000-0005-0000-0000-00009B050000}"/>
    <cellStyle name="Input 3 9 4" xfId="2615" xr:uid="{00000000-0005-0000-0000-00009C050000}"/>
    <cellStyle name="Input 3 9 5" xfId="3657" xr:uid="{00000000-0005-0000-0000-00009D050000}"/>
    <cellStyle name="Input 3 9 6" xfId="4699" xr:uid="{00000000-0005-0000-0000-00009E050000}"/>
    <cellStyle name="Input 4" xfId="57" xr:uid="{00000000-0005-0000-0000-00009F050000}"/>
    <cellStyle name="Input 4 10" xfId="582" xr:uid="{00000000-0005-0000-0000-0000A0050000}"/>
    <cellStyle name="Input 4 10 2" xfId="1626" xr:uid="{00000000-0005-0000-0000-0000A1050000}"/>
    <cellStyle name="Input 4 10 3" xfId="2668" xr:uid="{00000000-0005-0000-0000-0000A2050000}"/>
    <cellStyle name="Input 4 10 4" xfId="3710" xr:uid="{00000000-0005-0000-0000-0000A3050000}"/>
    <cellStyle name="Input 4 10 5" xfId="4752" xr:uid="{00000000-0005-0000-0000-0000A4050000}"/>
    <cellStyle name="Input 4 11" xfId="576" xr:uid="{00000000-0005-0000-0000-0000A5050000}"/>
    <cellStyle name="Input 4 11 2" xfId="1620" xr:uid="{00000000-0005-0000-0000-0000A6050000}"/>
    <cellStyle name="Input 4 11 3" xfId="2662" xr:uid="{00000000-0005-0000-0000-0000A7050000}"/>
    <cellStyle name="Input 4 11 4" xfId="3704" xr:uid="{00000000-0005-0000-0000-0000A8050000}"/>
    <cellStyle name="Input 4 11 5" xfId="4746" xr:uid="{00000000-0005-0000-0000-0000A9050000}"/>
    <cellStyle name="Input 4 12" xfId="1051" xr:uid="{00000000-0005-0000-0000-0000AA050000}"/>
    <cellStyle name="Input 4 12 2" xfId="2095" xr:uid="{00000000-0005-0000-0000-0000AB050000}"/>
    <cellStyle name="Input 4 12 3" xfId="3137" xr:uid="{00000000-0005-0000-0000-0000AC050000}"/>
    <cellStyle name="Input 4 12 4" xfId="4179" xr:uid="{00000000-0005-0000-0000-0000AD050000}"/>
    <cellStyle name="Input 4 12 5" xfId="5221" xr:uid="{00000000-0005-0000-0000-0000AE050000}"/>
    <cellStyle name="Input 4 13" xfId="1105" xr:uid="{00000000-0005-0000-0000-0000AF050000}"/>
    <cellStyle name="Input 4 14" xfId="2147" xr:uid="{00000000-0005-0000-0000-0000B0050000}"/>
    <cellStyle name="Input 4 15" xfId="3189" xr:uid="{00000000-0005-0000-0000-0000B1050000}"/>
    <cellStyle name="Input 4 16" xfId="4231" xr:uid="{00000000-0005-0000-0000-0000B2050000}"/>
    <cellStyle name="Input 4 2" xfId="155" xr:uid="{00000000-0005-0000-0000-0000B3050000}"/>
    <cellStyle name="Input 4 2 2" xfId="677" xr:uid="{00000000-0005-0000-0000-0000B4050000}"/>
    <cellStyle name="Input 4 2 2 2" xfId="1721" xr:uid="{00000000-0005-0000-0000-0000B5050000}"/>
    <cellStyle name="Input 4 2 2 3" xfId="2763" xr:uid="{00000000-0005-0000-0000-0000B6050000}"/>
    <cellStyle name="Input 4 2 2 4" xfId="3805" xr:uid="{00000000-0005-0000-0000-0000B7050000}"/>
    <cellStyle name="Input 4 2 2 5" xfId="4847" xr:uid="{00000000-0005-0000-0000-0000B8050000}"/>
    <cellStyle name="Input 4 2 3" xfId="1200" xr:uid="{00000000-0005-0000-0000-0000B9050000}"/>
    <cellStyle name="Input 4 2 4" xfId="2242" xr:uid="{00000000-0005-0000-0000-0000BA050000}"/>
    <cellStyle name="Input 4 2 5" xfId="3284" xr:uid="{00000000-0005-0000-0000-0000BB050000}"/>
    <cellStyle name="Input 4 2 6" xfId="4326" xr:uid="{00000000-0005-0000-0000-0000BC050000}"/>
    <cellStyle name="Input 4 3" xfId="241" xr:uid="{00000000-0005-0000-0000-0000BD050000}"/>
    <cellStyle name="Input 4 3 2" xfId="763" xr:uid="{00000000-0005-0000-0000-0000BE050000}"/>
    <cellStyle name="Input 4 3 2 2" xfId="1807" xr:uid="{00000000-0005-0000-0000-0000BF050000}"/>
    <cellStyle name="Input 4 3 2 3" xfId="2849" xr:uid="{00000000-0005-0000-0000-0000C0050000}"/>
    <cellStyle name="Input 4 3 2 4" xfId="3891" xr:uid="{00000000-0005-0000-0000-0000C1050000}"/>
    <cellStyle name="Input 4 3 2 5" xfId="4933" xr:uid="{00000000-0005-0000-0000-0000C2050000}"/>
    <cellStyle name="Input 4 3 3" xfId="1286" xr:uid="{00000000-0005-0000-0000-0000C3050000}"/>
    <cellStyle name="Input 4 3 4" xfId="2328" xr:uid="{00000000-0005-0000-0000-0000C4050000}"/>
    <cellStyle name="Input 4 3 5" xfId="3370" xr:uid="{00000000-0005-0000-0000-0000C5050000}"/>
    <cellStyle name="Input 4 3 6" xfId="4412" xr:uid="{00000000-0005-0000-0000-0000C6050000}"/>
    <cellStyle name="Input 4 4" xfId="244" xr:uid="{00000000-0005-0000-0000-0000C7050000}"/>
    <cellStyle name="Input 4 4 2" xfId="766" xr:uid="{00000000-0005-0000-0000-0000C8050000}"/>
    <cellStyle name="Input 4 4 2 2" xfId="1810" xr:uid="{00000000-0005-0000-0000-0000C9050000}"/>
    <cellStyle name="Input 4 4 2 3" xfId="2852" xr:uid="{00000000-0005-0000-0000-0000CA050000}"/>
    <cellStyle name="Input 4 4 2 4" xfId="3894" xr:uid="{00000000-0005-0000-0000-0000CB050000}"/>
    <cellStyle name="Input 4 4 2 5" xfId="4936" xr:uid="{00000000-0005-0000-0000-0000CC050000}"/>
    <cellStyle name="Input 4 4 3" xfId="1289" xr:uid="{00000000-0005-0000-0000-0000CD050000}"/>
    <cellStyle name="Input 4 4 4" xfId="2331" xr:uid="{00000000-0005-0000-0000-0000CE050000}"/>
    <cellStyle name="Input 4 4 5" xfId="3373" xr:uid="{00000000-0005-0000-0000-0000CF050000}"/>
    <cellStyle name="Input 4 4 6" xfId="4415" xr:uid="{00000000-0005-0000-0000-0000D0050000}"/>
    <cellStyle name="Input 4 5" xfId="316" xr:uid="{00000000-0005-0000-0000-0000D1050000}"/>
    <cellStyle name="Input 4 5 2" xfId="838" xr:uid="{00000000-0005-0000-0000-0000D2050000}"/>
    <cellStyle name="Input 4 5 2 2" xfId="1882" xr:uid="{00000000-0005-0000-0000-0000D3050000}"/>
    <cellStyle name="Input 4 5 2 3" xfId="2924" xr:uid="{00000000-0005-0000-0000-0000D4050000}"/>
    <cellStyle name="Input 4 5 2 4" xfId="3966" xr:uid="{00000000-0005-0000-0000-0000D5050000}"/>
    <cellStyle name="Input 4 5 2 5" xfId="5008" xr:uid="{00000000-0005-0000-0000-0000D6050000}"/>
    <cellStyle name="Input 4 5 3" xfId="1361" xr:uid="{00000000-0005-0000-0000-0000D7050000}"/>
    <cellStyle name="Input 4 5 4" xfId="2403" xr:uid="{00000000-0005-0000-0000-0000D8050000}"/>
    <cellStyle name="Input 4 5 5" xfId="3445" xr:uid="{00000000-0005-0000-0000-0000D9050000}"/>
    <cellStyle name="Input 4 5 6" xfId="4487" xr:uid="{00000000-0005-0000-0000-0000DA050000}"/>
    <cellStyle name="Input 4 6" xfId="371" xr:uid="{00000000-0005-0000-0000-0000DB050000}"/>
    <cellStyle name="Input 4 6 2" xfId="883" xr:uid="{00000000-0005-0000-0000-0000DC050000}"/>
    <cellStyle name="Input 4 6 2 2" xfId="1927" xr:uid="{00000000-0005-0000-0000-0000DD050000}"/>
    <cellStyle name="Input 4 6 2 3" xfId="2969" xr:uid="{00000000-0005-0000-0000-0000DE050000}"/>
    <cellStyle name="Input 4 6 2 4" xfId="4011" xr:uid="{00000000-0005-0000-0000-0000DF050000}"/>
    <cellStyle name="Input 4 6 2 5" xfId="5053" xr:uid="{00000000-0005-0000-0000-0000E0050000}"/>
    <cellStyle name="Input 4 6 3" xfId="1416" xr:uid="{00000000-0005-0000-0000-0000E1050000}"/>
    <cellStyle name="Input 4 6 4" xfId="2458" xr:uid="{00000000-0005-0000-0000-0000E2050000}"/>
    <cellStyle name="Input 4 6 5" xfId="3500" xr:uid="{00000000-0005-0000-0000-0000E3050000}"/>
    <cellStyle name="Input 4 6 6" xfId="4542" xr:uid="{00000000-0005-0000-0000-0000E4050000}"/>
    <cellStyle name="Input 4 7" xfId="326" xr:uid="{00000000-0005-0000-0000-0000E5050000}"/>
    <cellStyle name="Input 4 7 2" xfId="844" xr:uid="{00000000-0005-0000-0000-0000E6050000}"/>
    <cellStyle name="Input 4 7 2 2" xfId="1888" xr:uid="{00000000-0005-0000-0000-0000E7050000}"/>
    <cellStyle name="Input 4 7 2 3" xfId="2930" xr:uid="{00000000-0005-0000-0000-0000E8050000}"/>
    <cellStyle name="Input 4 7 2 4" xfId="3972" xr:uid="{00000000-0005-0000-0000-0000E9050000}"/>
    <cellStyle name="Input 4 7 2 5" xfId="5014" xr:uid="{00000000-0005-0000-0000-0000EA050000}"/>
    <cellStyle name="Input 4 7 3" xfId="1371" xr:uid="{00000000-0005-0000-0000-0000EB050000}"/>
    <cellStyle name="Input 4 7 4" xfId="2413" xr:uid="{00000000-0005-0000-0000-0000EC050000}"/>
    <cellStyle name="Input 4 7 5" xfId="3455" xr:uid="{00000000-0005-0000-0000-0000ED050000}"/>
    <cellStyle name="Input 4 7 6" xfId="4497" xr:uid="{00000000-0005-0000-0000-0000EE050000}"/>
    <cellStyle name="Input 4 8" xfId="473" xr:uid="{00000000-0005-0000-0000-0000EF050000}"/>
    <cellStyle name="Input 4 8 2" xfId="963" xr:uid="{00000000-0005-0000-0000-0000F0050000}"/>
    <cellStyle name="Input 4 8 2 2" xfId="2007" xr:uid="{00000000-0005-0000-0000-0000F1050000}"/>
    <cellStyle name="Input 4 8 2 3" xfId="3049" xr:uid="{00000000-0005-0000-0000-0000F2050000}"/>
    <cellStyle name="Input 4 8 2 4" xfId="4091" xr:uid="{00000000-0005-0000-0000-0000F3050000}"/>
    <cellStyle name="Input 4 8 2 5" xfId="5133" xr:uid="{00000000-0005-0000-0000-0000F4050000}"/>
    <cellStyle name="Input 4 8 3" xfId="1517" xr:uid="{00000000-0005-0000-0000-0000F5050000}"/>
    <cellStyle name="Input 4 8 4" xfId="2559" xr:uid="{00000000-0005-0000-0000-0000F6050000}"/>
    <cellStyle name="Input 4 8 5" xfId="3601" xr:uid="{00000000-0005-0000-0000-0000F7050000}"/>
    <cellStyle name="Input 4 8 6" xfId="4643" xr:uid="{00000000-0005-0000-0000-0000F8050000}"/>
    <cellStyle name="Input 4 9" xfId="432" xr:uid="{00000000-0005-0000-0000-0000F9050000}"/>
    <cellStyle name="Input 4 9 2" xfId="932" xr:uid="{00000000-0005-0000-0000-0000FA050000}"/>
    <cellStyle name="Input 4 9 2 2" xfId="1976" xr:uid="{00000000-0005-0000-0000-0000FB050000}"/>
    <cellStyle name="Input 4 9 2 3" xfId="3018" xr:uid="{00000000-0005-0000-0000-0000FC050000}"/>
    <cellStyle name="Input 4 9 2 4" xfId="4060" xr:uid="{00000000-0005-0000-0000-0000FD050000}"/>
    <cellStyle name="Input 4 9 2 5" xfId="5102" xr:uid="{00000000-0005-0000-0000-0000FE050000}"/>
    <cellStyle name="Input 4 9 3" xfId="1476" xr:uid="{00000000-0005-0000-0000-0000FF050000}"/>
    <cellStyle name="Input 4 9 4" xfId="2518" xr:uid="{00000000-0005-0000-0000-000000060000}"/>
    <cellStyle name="Input 4 9 5" xfId="3560" xr:uid="{00000000-0005-0000-0000-000001060000}"/>
    <cellStyle name="Input 4 9 6" xfId="4602" xr:uid="{00000000-0005-0000-0000-000002060000}"/>
    <cellStyle name="Input 5" xfId="70" xr:uid="{00000000-0005-0000-0000-000003060000}"/>
    <cellStyle name="Input 5 10" xfId="595" xr:uid="{00000000-0005-0000-0000-000004060000}"/>
    <cellStyle name="Input 5 10 2" xfId="1639" xr:uid="{00000000-0005-0000-0000-000005060000}"/>
    <cellStyle name="Input 5 10 3" xfId="2681" xr:uid="{00000000-0005-0000-0000-000006060000}"/>
    <cellStyle name="Input 5 10 4" xfId="3723" xr:uid="{00000000-0005-0000-0000-000007060000}"/>
    <cellStyle name="Input 5 10 5" xfId="4765" xr:uid="{00000000-0005-0000-0000-000008060000}"/>
    <cellStyle name="Input 5 11" xfId="572" xr:uid="{00000000-0005-0000-0000-000009060000}"/>
    <cellStyle name="Input 5 11 2" xfId="1616" xr:uid="{00000000-0005-0000-0000-00000A060000}"/>
    <cellStyle name="Input 5 11 3" xfId="2658" xr:uid="{00000000-0005-0000-0000-00000B060000}"/>
    <cellStyle name="Input 5 11 4" xfId="3700" xr:uid="{00000000-0005-0000-0000-00000C060000}"/>
    <cellStyle name="Input 5 11 5" xfId="4742" xr:uid="{00000000-0005-0000-0000-00000D060000}"/>
    <cellStyle name="Input 5 12" xfId="1064" xr:uid="{00000000-0005-0000-0000-00000E060000}"/>
    <cellStyle name="Input 5 12 2" xfId="2108" xr:uid="{00000000-0005-0000-0000-00000F060000}"/>
    <cellStyle name="Input 5 12 3" xfId="3150" xr:uid="{00000000-0005-0000-0000-000010060000}"/>
    <cellStyle name="Input 5 12 4" xfId="4192" xr:uid="{00000000-0005-0000-0000-000011060000}"/>
    <cellStyle name="Input 5 12 5" xfId="5234" xr:uid="{00000000-0005-0000-0000-000012060000}"/>
    <cellStyle name="Input 5 13" xfId="1118" xr:uid="{00000000-0005-0000-0000-000013060000}"/>
    <cellStyle name="Input 5 14" xfId="2160" xr:uid="{00000000-0005-0000-0000-000014060000}"/>
    <cellStyle name="Input 5 15" xfId="3202" xr:uid="{00000000-0005-0000-0000-000015060000}"/>
    <cellStyle name="Input 5 16" xfId="4244" xr:uid="{00000000-0005-0000-0000-000016060000}"/>
    <cellStyle name="Input 5 2" xfId="168" xr:uid="{00000000-0005-0000-0000-000017060000}"/>
    <cellStyle name="Input 5 2 2" xfId="690" xr:uid="{00000000-0005-0000-0000-000018060000}"/>
    <cellStyle name="Input 5 2 2 2" xfId="1734" xr:uid="{00000000-0005-0000-0000-000019060000}"/>
    <cellStyle name="Input 5 2 2 3" xfId="2776" xr:uid="{00000000-0005-0000-0000-00001A060000}"/>
    <cellStyle name="Input 5 2 2 4" xfId="3818" xr:uid="{00000000-0005-0000-0000-00001B060000}"/>
    <cellStyle name="Input 5 2 2 5" xfId="4860" xr:uid="{00000000-0005-0000-0000-00001C060000}"/>
    <cellStyle name="Input 5 2 3" xfId="1213" xr:uid="{00000000-0005-0000-0000-00001D060000}"/>
    <cellStyle name="Input 5 2 4" xfId="2255" xr:uid="{00000000-0005-0000-0000-00001E060000}"/>
    <cellStyle name="Input 5 2 5" xfId="3297" xr:uid="{00000000-0005-0000-0000-00001F060000}"/>
    <cellStyle name="Input 5 2 6" xfId="4339" xr:uid="{00000000-0005-0000-0000-000020060000}"/>
    <cellStyle name="Input 5 3" xfId="124" xr:uid="{00000000-0005-0000-0000-000021060000}"/>
    <cellStyle name="Input 5 3 2" xfId="647" xr:uid="{00000000-0005-0000-0000-000022060000}"/>
    <cellStyle name="Input 5 3 2 2" xfId="1691" xr:uid="{00000000-0005-0000-0000-000023060000}"/>
    <cellStyle name="Input 5 3 2 3" xfId="2733" xr:uid="{00000000-0005-0000-0000-000024060000}"/>
    <cellStyle name="Input 5 3 2 4" xfId="3775" xr:uid="{00000000-0005-0000-0000-000025060000}"/>
    <cellStyle name="Input 5 3 2 5" xfId="4817" xr:uid="{00000000-0005-0000-0000-000026060000}"/>
    <cellStyle name="Input 5 3 3" xfId="1170" xr:uid="{00000000-0005-0000-0000-000027060000}"/>
    <cellStyle name="Input 5 3 4" xfId="2212" xr:uid="{00000000-0005-0000-0000-000028060000}"/>
    <cellStyle name="Input 5 3 5" xfId="3254" xr:uid="{00000000-0005-0000-0000-000029060000}"/>
    <cellStyle name="Input 5 3 6" xfId="4296" xr:uid="{00000000-0005-0000-0000-00002A060000}"/>
    <cellStyle name="Input 5 4" xfId="257" xr:uid="{00000000-0005-0000-0000-00002B060000}"/>
    <cellStyle name="Input 5 4 2" xfId="779" xr:uid="{00000000-0005-0000-0000-00002C060000}"/>
    <cellStyle name="Input 5 4 2 2" xfId="1823" xr:uid="{00000000-0005-0000-0000-00002D060000}"/>
    <cellStyle name="Input 5 4 2 3" xfId="2865" xr:uid="{00000000-0005-0000-0000-00002E060000}"/>
    <cellStyle name="Input 5 4 2 4" xfId="3907" xr:uid="{00000000-0005-0000-0000-00002F060000}"/>
    <cellStyle name="Input 5 4 2 5" xfId="4949" xr:uid="{00000000-0005-0000-0000-000030060000}"/>
    <cellStyle name="Input 5 4 3" xfId="1302" xr:uid="{00000000-0005-0000-0000-000031060000}"/>
    <cellStyle name="Input 5 4 4" xfId="2344" xr:uid="{00000000-0005-0000-0000-000032060000}"/>
    <cellStyle name="Input 5 4 5" xfId="3386" xr:uid="{00000000-0005-0000-0000-000033060000}"/>
    <cellStyle name="Input 5 4 6" xfId="4428" xr:uid="{00000000-0005-0000-0000-000034060000}"/>
    <cellStyle name="Input 5 5" xfId="126" xr:uid="{00000000-0005-0000-0000-000035060000}"/>
    <cellStyle name="Input 5 5 2" xfId="649" xr:uid="{00000000-0005-0000-0000-000036060000}"/>
    <cellStyle name="Input 5 5 2 2" xfId="1693" xr:uid="{00000000-0005-0000-0000-000037060000}"/>
    <cellStyle name="Input 5 5 2 3" xfId="2735" xr:uid="{00000000-0005-0000-0000-000038060000}"/>
    <cellStyle name="Input 5 5 2 4" xfId="3777" xr:uid="{00000000-0005-0000-0000-000039060000}"/>
    <cellStyle name="Input 5 5 2 5" xfId="4819" xr:uid="{00000000-0005-0000-0000-00003A060000}"/>
    <cellStyle name="Input 5 5 3" xfId="1172" xr:uid="{00000000-0005-0000-0000-00003B060000}"/>
    <cellStyle name="Input 5 5 4" xfId="2214" xr:uid="{00000000-0005-0000-0000-00003C060000}"/>
    <cellStyle name="Input 5 5 5" xfId="3256" xr:uid="{00000000-0005-0000-0000-00003D060000}"/>
    <cellStyle name="Input 5 5 6" xfId="4298" xr:uid="{00000000-0005-0000-0000-00003E060000}"/>
    <cellStyle name="Input 5 6" xfId="384" xr:uid="{00000000-0005-0000-0000-00003F060000}"/>
    <cellStyle name="Input 5 6 2" xfId="896" xr:uid="{00000000-0005-0000-0000-000040060000}"/>
    <cellStyle name="Input 5 6 2 2" xfId="1940" xr:uid="{00000000-0005-0000-0000-000041060000}"/>
    <cellStyle name="Input 5 6 2 3" xfId="2982" xr:uid="{00000000-0005-0000-0000-000042060000}"/>
    <cellStyle name="Input 5 6 2 4" xfId="4024" xr:uid="{00000000-0005-0000-0000-000043060000}"/>
    <cellStyle name="Input 5 6 2 5" xfId="5066" xr:uid="{00000000-0005-0000-0000-000044060000}"/>
    <cellStyle name="Input 5 6 3" xfId="1429" xr:uid="{00000000-0005-0000-0000-000045060000}"/>
    <cellStyle name="Input 5 6 4" xfId="2471" xr:uid="{00000000-0005-0000-0000-000046060000}"/>
    <cellStyle name="Input 5 6 5" xfId="3513" xr:uid="{00000000-0005-0000-0000-000047060000}"/>
    <cellStyle name="Input 5 6 6" xfId="4555" xr:uid="{00000000-0005-0000-0000-000048060000}"/>
    <cellStyle name="Input 5 7" xfId="459" xr:uid="{00000000-0005-0000-0000-000049060000}"/>
    <cellStyle name="Input 5 7 2" xfId="951" xr:uid="{00000000-0005-0000-0000-00004A060000}"/>
    <cellStyle name="Input 5 7 2 2" xfId="1995" xr:uid="{00000000-0005-0000-0000-00004B060000}"/>
    <cellStyle name="Input 5 7 2 3" xfId="3037" xr:uid="{00000000-0005-0000-0000-00004C060000}"/>
    <cellStyle name="Input 5 7 2 4" xfId="4079" xr:uid="{00000000-0005-0000-0000-00004D060000}"/>
    <cellStyle name="Input 5 7 2 5" xfId="5121" xr:uid="{00000000-0005-0000-0000-00004E060000}"/>
    <cellStyle name="Input 5 7 3" xfId="1503" xr:uid="{00000000-0005-0000-0000-00004F060000}"/>
    <cellStyle name="Input 5 7 4" xfId="2545" xr:uid="{00000000-0005-0000-0000-000050060000}"/>
    <cellStyle name="Input 5 7 5" xfId="3587" xr:uid="{00000000-0005-0000-0000-000051060000}"/>
    <cellStyle name="Input 5 7 6" xfId="4629" xr:uid="{00000000-0005-0000-0000-000052060000}"/>
    <cellStyle name="Input 5 8" xfId="486" xr:uid="{00000000-0005-0000-0000-000053060000}"/>
    <cellStyle name="Input 5 8 2" xfId="976" xr:uid="{00000000-0005-0000-0000-000054060000}"/>
    <cellStyle name="Input 5 8 2 2" xfId="2020" xr:uid="{00000000-0005-0000-0000-000055060000}"/>
    <cellStyle name="Input 5 8 2 3" xfId="3062" xr:uid="{00000000-0005-0000-0000-000056060000}"/>
    <cellStyle name="Input 5 8 2 4" xfId="4104" xr:uid="{00000000-0005-0000-0000-000057060000}"/>
    <cellStyle name="Input 5 8 2 5" xfId="5146" xr:uid="{00000000-0005-0000-0000-000058060000}"/>
    <cellStyle name="Input 5 8 3" xfId="1530" xr:uid="{00000000-0005-0000-0000-000059060000}"/>
    <cellStyle name="Input 5 8 4" xfId="2572" xr:uid="{00000000-0005-0000-0000-00005A060000}"/>
    <cellStyle name="Input 5 8 5" xfId="3614" xr:uid="{00000000-0005-0000-0000-00005B060000}"/>
    <cellStyle name="Input 5 8 6" xfId="4656" xr:uid="{00000000-0005-0000-0000-00005C060000}"/>
    <cellStyle name="Input 5 9" xfId="489" xr:uid="{00000000-0005-0000-0000-00005D060000}"/>
    <cellStyle name="Input 5 9 2" xfId="979" xr:uid="{00000000-0005-0000-0000-00005E060000}"/>
    <cellStyle name="Input 5 9 2 2" xfId="2023" xr:uid="{00000000-0005-0000-0000-00005F060000}"/>
    <cellStyle name="Input 5 9 2 3" xfId="3065" xr:uid="{00000000-0005-0000-0000-000060060000}"/>
    <cellStyle name="Input 5 9 2 4" xfId="4107" xr:uid="{00000000-0005-0000-0000-000061060000}"/>
    <cellStyle name="Input 5 9 2 5" xfId="5149" xr:uid="{00000000-0005-0000-0000-000062060000}"/>
    <cellStyle name="Input 5 9 3" xfId="1533" xr:uid="{00000000-0005-0000-0000-000063060000}"/>
    <cellStyle name="Input 5 9 4" xfId="2575" xr:uid="{00000000-0005-0000-0000-000064060000}"/>
    <cellStyle name="Input 5 9 5" xfId="3617" xr:uid="{00000000-0005-0000-0000-000065060000}"/>
    <cellStyle name="Input 5 9 6" xfId="4659" xr:uid="{00000000-0005-0000-0000-000066060000}"/>
    <cellStyle name="Input 6" xfId="77" xr:uid="{00000000-0005-0000-0000-000067060000}"/>
    <cellStyle name="Input 6 10" xfId="601" xr:uid="{00000000-0005-0000-0000-000068060000}"/>
    <cellStyle name="Input 6 10 2" xfId="1645" xr:uid="{00000000-0005-0000-0000-000069060000}"/>
    <cellStyle name="Input 6 10 3" xfId="2687" xr:uid="{00000000-0005-0000-0000-00006A060000}"/>
    <cellStyle name="Input 6 10 4" xfId="3729" xr:uid="{00000000-0005-0000-0000-00006B060000}"/>
    <cellStyle name="Input 6 10 5" xfId="4771" xr:uid="{00000000-0005-0000-0000-00006C060000}"/>
    <cellStyle name="Input 6 11" xfId="566" xr:uid="{00000000-0005-0000-0000-00006D060000}"/>
    <cellStyle name="Input 6 11 2" xfId="1610" xr:uid="{00000000-0005-0000-0000-00006E060000}"/>
    <cellStyle name="Input 6 11 3" xfId="2652" xr:uid="{00000000-0005-0000-0000-00006F060000}"/>
    <cellStyle name="Input 6 11 4" xfId="3694" xr:uid="{00000000-0005-0000-0000-000070060000}"/>
    <cellStyle name="Input 6 11 5" xfId="4736" xr:uid="{00000000-0005-0000-0000-000071060000}"/>
    <cellStyle name="Input 6 12" xfId="1070" xr:uid="{00000000-0005-0000-0000-000072060000}"/>
    <cellStyle name="Input 6 12 2" xfId="2114" xr:uid="{00000000-0005-0000-0000-000073060000}"/>
    <cellStyle name="Input 6 12 3" xfId="3156" xr:uid="{00000000-0005-0000-0000-000074060000}"/>
    <cellStyle name="Input 6 12 4" xfId="4198" xr:uid="{00000000-0005-0000-0000-000075060000}"/>
    <cellStyle name="Input 6 12 5" xfId="5240" xr:uid="{00000000-0005-0000-0000-000076060000}"/>
    <cellStyle name="Input 6 13" xfId="1124" xr:uid="{00000000-0005-0000-0000-000077060000}"/>
    <cellStyle name="Input 6 14" xfId="2166" xr:uid="{00000000-0005-0000-0000-000078060000}"/>
    <cellStyle name="Input 6 15" xfId="3208" xr:uid="{00000000-0005-0000-0000-000079060000}"/>
    <cellStyle name="Input 6 16" xfId="4250" xr:uid="{00000000-0005-0000-0000-00007A060000}"/>
    <cellStyle name="Input 6 2" xfId="174" xr:uid="{00000000-0005-0000-0000-00007B060000}"/>
    <cellStyle name="Input 6 2 2" xfId="696" xr:uid="{00000000-0005-0000-0000-00007C060000}"/>
    <cellStyle name="Input 6 2 2 2" xfId="1740" xr:uid="{00000000-0005-0000-0000-00007D060000}"/>
    <cellStyle name="Input 6 2 2 3" xfId="2782" xr:uid="{00000000-0005-0000-0000-00007E060000}"/>
    <cellStyle name="Input 6 2 2 4" xfId="3824" xr:uid="{00000000-0005-0000-0000-00007F060000}"/>
    <cellStyle name="Input 6 2 2 5" xfId="4866" xr:uid="{00000000-0005-0000-0000-000080060000}"/>
    <cellStyle name="Input 6 2 3" xfId="1219" xr:uid="{00000000-0005-0000-0000-000081060000}"/>
    <cellStyle name="Input 6 2 4" xfId="2261" xr:uid="{00000000-0005-0000-0000-000082060000}"/>
    <cellStyle name="Input 6 2 5" xfId="3303" xr:uid="{00000000-0005-0000-0000-000083060000}"/>
    <cellStyle name="Input 6 2 6" xfId="4345" xr:uid="{00000000-0005-0000-0000-000084060000}"/>
    <cellStyle name="Input 6 3" xfId="134" xr:uid="{00000000-0005-0000-0000-000085060000}"/>
    <cellStyle name="Input 6 3 2" xfId="657" xr:uid="{00000000-0005-0000-0000-000086060000}"/>
    <cellStyle name="Input 6 3 2 2" xfId="1701" xr:uid="{00000000-0005-0000-0000-000087060000}"/>
    <cellStyle name="Input 6 3 2 3" xfId="2743" xr:uid="{00000000-0005-0000-0000-000088060000}"/>
    <cellStyle name="Input 6 3 2 4" xfId="3785" xr:uid="{00000000-0005-0000-0000-000089060000}"/>
    <cellStyle name="Input 6 3 2 5" xfId="4827" xr:uid="{00000000-0005-0000-0000-00008A060000}"/>
    <cellStyle name="Input 6 3 3" xfId="1180" xr:uid="{00000000-0005-0000-0000-00008B060000}"/>
    <cellStyle name="Input 6 3 4" xfId="2222" xr:uid="{00000000-0005-0000-0000-00008C060000}"/>
    <cellStyle name="Input 6 3 5" xfId="3264" xr:uid="{00000000-0005-0000-0000-00008D060000}"/>
    <cellStyle name="Input 6 3 6" xfId="4306" xr:uid="{00000000-0005-0000-0000-00008E060000}"/>
    <cellStyle name="Input 6 4" xfId="260" xr:uid="{00000000-0005-0000-0000-00008F060000}"/>
    <cellStyle name="Input 6 4 2" xfId="782" xr:uid="{00000000-0005-0000-0000-000090060000}"/>
    <cellStyle name="Input 6 4 2 2" xfId="1826" xr:uid="{00000000-0005-0000-0000-000091060000}"/>
    <cellStyle name="Input 6 4 2 3" xfId="2868" xr:uid="{00000000-0005-0000-0000-000092060000}"/>
    <cellStyle name="Input 6 4 2 4" xfId="3910" xr:uid="{00000000-0005-0000-0000-000093060000}"/>
    <cellStyle name="Input 6 4 2 5" xfId="4952" xr:uid="{00000000-0005-0000-0000-000094060000}"/>
    <cellStyle name="Input 6 4 3" xfId="1305" xr:uid="{00000000-0005-0000-0000-000095060000}"/>
    <cellStyle name="Input 6 4 4" xfId="2347" xr:uid="{00000000-0005-0000-0000-000096060000}"/>
    <cellStyle name="Input 6 4 5" xfId="3389" xr:uid="{00000000-0005-0000-0000-000097060000}"/>
    <cellStyle name="Input 6 4 6" xfId="4431" xr:uid="{00000000-0005-0000-0000-000098060000}"/>
    <cellStyle name="Input 6 5" xfId="233" xr:uid="{00000000-0005-0000-0000-000099060000}"/>
    <cellStyle name="Input 6 5 2" xfId="755" xr:uid="{00000000-0005-0000-0000-00009A060000}"/>
    <cellStyle name="Input 6 5 2 2" xfId="1799" xr:uid="{00000000-0005-0000-0000-00009B060000}"/>
    <cellStyle name="Input 6 5 2 3" xfId="2841" xr:uid="{00000000-0005-0000-0000-00009C060000}"/>
    <cellStyle name="Input 6 5 2 4" xfId="3883" xr:uid="{00000000-0005-0000-0000-00009D060000}"/>
    <cellStyle name="Input 6 5 2 5" xfId="4925" xr:uid="{00000000-0005-0000-0000-00009E060000}"/>
    <cellStyle name="Input 6 5 3" xfId="1278" xr:uid="{00000000-0005-0000-0000-00009F060000}"/>
    <cellStyle name="Input 6 5 4" xfId="2320" xr:uid="{00000000-0005-0000-0000-0000A0060000}"/>
    <cellStyle name="Input 6 5 5" xfId="3362" xr:uid="{00000000-0005-0000-0000-0000A1060000}"/>
    <cellStyle name="Input 6 5 6" xfId="4404" xr:uid="{00000000-0005-0000-0000-0000A2060000}"/>
    <cellStyle name="Input 6 6" xfId="390" xr:uid="{00000000-0005-0000-0000-0000A3060000}"/>
    <cellStyle name="Input 6 6 2" xfId="899" xr:uid="{00000000-0005-0000-0000-0000A4060000}"/>
    <cellStyle name="Input 6 6 2 2" xfId="1943" xr:uid="{00000000-0005-0000-0000-0000A5060000}"/>
    <cellStyle name="Input 6 6 2 3" xfId="2985" xr:uid="{00000000-0005-0000-0000-0000A6060000}"/>
    <cellStyle name="Input 6 6 2 4" xfId="4027" xr:uid="{00000000-0005-0000-0000-0000A7060000}"/>
    <cellStyle name="Input 6 6 2 5" xfId="5069" xr:uid="{00000000-0005-0000-0000-0000A8060000}"/>
    <cellStyle name="Input 6 6 3" xfId="1435" xr:uid="{00000000-0005-0000-0000-0000A9060000}"/>
    <cellStyle name="Input 6 6 4" xfId="2477" xr:uid="{00000000-0005-0000-0000-0000AA060000}"/>
    <cellStyle name="Input 6 6 5" xfId="3519" xr:uid="{00000000-0005-0000-0000-0000AB060000}"/>
    <cellStyle name="Input 6 6 6" xfId="4561" xr:uid="{00000000-0005-0000-0000-0000AC060000}"/>
    <cellStyle name="Input 6 7" xfId="429" xr:uid="{00000000-0005-0000-0000-0000AD060000}"/>
    <cellStyle name="Input 6 7 2" xfId="930" xr:uid="{00000000-0005-0000-0000-0000AE060000}"/>
    <cellStyle name="Input 6 7 2 2" xfId="1974" xr:uid="{00000000-0005-0000-0000-0000AF060000}"/>
    <cellStyle name="Input 6 7 2 3" xfId="3016" xr:uid="{00000000-0005-0000-0000-0000B0060000}"/>
    <cellStyle name="Input 6 7 2 4" xfId="4058" xr:uid="{00000000-0005-0000-0000-0000B1060000}"/>
    <cellStyle name="Input 6 7 2 5" xfId="5100" xr:uid="{00000000-0005-0000-0000-0000B2060000}"/>
    <cellStyle name="Input 6 7 3" xfId="1473" xr:uid="{00000000-0005-0000-0000-0000B3060000}"/>
    <cellStyle name="Input 6 7 4" xfId="2515" xr:uid="{00000000-0005-0000-0000-0000B4060000}"/>
    <cellStyle name="Input 6 7 5" xfId="3557" xr:uid="{00000000-0005-0000-0000-0000B5060000}"/>
    <cellStyle name="Input 6 7 6" xfId="4599" xr:uid="{00000000-0005-0000-0000-0000B6060000}"/>
    <cellStyle name="Input 6 8" xfId="491" xr:uid="{00000000-0005-0000-0000-0000B7060000}"/>
    <cellStyle name="Input 6 8 2" xfId="981" xr:uid="{00000000-0005-0000-0000-0000B8060000}"/>
    <cellStyle name="Input 6 8 2 2" xfId="2025" xr:uid="{00000000-0005-0000-0000-0000B9060000}"/>
    <cellStyle name="Input 6 8 2 3" xfId="3067" xr:uid="{00000000-0005-0000-0000-0000BA060000}"/>
    <cellStyle name="Input 6 8 2 4" xfId="4109" xr:uid="{00000000-0005-0000-0000-0000BB060000}"/>
    <cellStyle name="Input 6 8 2 5" xfId="5151" xr:uid="{00000000-0005-0000-0000-0000BC060000}"/>
    <cellStyle name="Input 6 8 3" xfId="1535" xr:uid="{00000000-0005-0000-0000-0000BD060000}"/>
    <cellStyle name="Input 6 8 4" xfId="2577" xr:uid="{00000000-0005-0000-0000-0000BE060000}"/>
    <cellStyle name="Input 6 8 5" xfId="3619" xr:uid="{00000000-0005-0000-0000-0000BF060000}"/>
    <cellStyle name="Input 6 8 6" xfId="4661" xr:uid="{00000000-0005-0000-0000-0000C0060000}"/>
    <cellStyle name="Input 6 9" xfId="440" xr:uid="{00000000-0005-0000-0000-0000C1060000}"/>
    <cellStyle name="Input 6 9 2" xfId="937" xr:uid="{00000000-0005-0000-0000-0000C2060000}"/>
    <cellStyle name="Input 6 9 2 2" xfId="1981" xr:uid="{00000000-0005-0000-0000-0000C3060000}"/>
    <cellStyle name="Input 6 9 2 3" xfId="3023" xr:uid="{00000000-0005-0000-0000-0000C4060000}"/>
    <cellStyle name="Input 6 9 2 4" xfId="4065" xr:uid="{00000000-0005-0000-0000-0000C5060000}"/>
    <cellStyle name="Input 6 9 2 5" xfId="5107" xr:uid="{00000000-0005-0000-0000-0000C6060000}"/>
    <cellStyle name="Input 6 9 3" xfId="1484" xr:uid="{00000000-0005-0000-0000-0000C7060000}"/>
    <cellStyle name="Input 6 9 4" xfId="2526" xr:uid="{00000000-0005-0000-0000-0000C8060000}"/>
    <cellStyle name="Input 6 9 5" xfId="3568" xr:uid="{00000000-0005-0000-0000-0000C9060000}"/>
    <cellStyle name="Input 6 9 6" xfId="4610" xr:uid="{00000000-0005-0000-0000-0000CA060000}"/>
    <cellStyle name="Input 7" xfId="88" xr:uid="{00000000-0005-0000-0000-0000CB060000}"/>
    <cellStyle name="Input 7 10" xfId="612" xr:uid="{00000000-0005-0000-0000-0000CC060000}"/>
    <cellStyle name="Input 7 10 2" xfId="1656" xr:uid="{00000000-0005-0000-0000-0000CD060000}"/>
    <cellStyle name="Input 7 10 3" xfId="2698" xr:uid="{00000000-0005-0000-0000-0000CE060000}"/>
    <cellStyle name="Input 7 10 4" xfId="3740" xr:uid="{00000000-0005-0000-0000-0000CF060000}"/>
    <cellStyle name="Input 7 10 5" xfId="4782" xr:uid="{00000000-0005-0000-0000-0000D0060000}"/>
    <cellStyle name="Input 7 11" xfId="520" xr:uid="{00000000-0005-0000-0000-0000D1060000}"/>
    <cellStyle name="Input 7 11 2" xfId="1564" xr:uid="{00000000-0005-0000-0000-0000D2060000}"/>
    <cellStyle name="Input 7 11 3" xfId="2606" xr:uid="{00000000-0005-0000-0000-0000D3060000}"/>
    <cellStyle name="Input 7 11 4" xfId="3648" xr:uid="{00000000-0005-0000-0000-0000D4060000}"/>
    <cellStyle name="Input 7 11 5" xfId="4690" xr:uid="{00000000-0005-0000-0000-0000D5060000}"/>
    <cellStyle name="Input 7 12" xfId="1081" xr:uid="{00000000-0005-0000-0000-0000D6060000}"/>
    <cellStyle name="Input 7 12 2" xfId="2125" xr:uid="{00000000-0005-0000-0000-0000D7060000}"/>
    <cellStyle name="Input 7 12 3" xfId="3167" xr:uid="{00000000-0005-0000-0000-0000D8060000}"/>
    <cellStyle name="Input 7 12 4" xfId="4209" xr:uid="{00000000-0005-0000-0000-0000D9060000}"/>
    <cellStyle name="Input 7 12 5" xfId="5251" xr:uid="{00000000-0005-0000-0000-0000DA060000}"/>
    <cellStyle name="Input 7 13" xfId="1135" xr:uid="{00000000-0005-0000-0000-0000DB060000}"/>
    <cellStyle name="Input 7 14" xfId="2177" xr:uid="{00000000-0005-0000-0000-0000DC060000}"/>
    <cellStyle name="Input 7 15" xfId="3219" xr:uid="{00000000-0005-0000-0000-0000DD060000}"/>
    <cellStyle name="Input 7 16" xfId="4261" xr:uid="{00000000-0005-0000-0000-0000DE060000}"/>
    <cellStyle name="Input 7 2" xfId="185" xr:uid="{00000000-0005-0000-0000-0000DF060000}"/>
    <cellStyle name="Input 7 2 2" xfId="707" xr:uid="{00000000-0005-0000-0000-0000E0060000}"/>
    <cellStyle name="Input 7 2 2 2" xfId="1751" xr:uid="{00000000-0005-0000-0000-0000E1060000}"/>
    <cellStyle name="Input 7 2 2 3" xfId="2793" xr:uid="{00000000-0005-0000-0000-0000E2060000}"/>
    <cellStyle name="Input 7 2 2 4" xfId="3835" xr:uid="{00000000-0005-0000-0000-0000E3060000}"/>
    <cellStyle name="Input 7 2 2 5" xfId="4877" xr:uid="{00000000-0005-0000-0000-0000E4060000}"/>
    <cellStyle name="Input 7 2 3" xfId="1230" xr:uid="{00000000-0005-0000-0000-0000E5060000}"/>
    <cellStyle name="Input 7 2 4" xfId="2272" xr:uid="{00000000-0005-0000-0000-0000E6060000}"/>
    <cellStyle name="Input 7 2 5" xfId="3314" xr:uid="{00000000-0005-0000-0000-0000E7060000}"/>
    <cellStyle name="Input 7 2 6" xfId="4356" xr:uid="{00000000-0005-0000-0000-0000E8060000}"/>
    <cellStyle name="Input 7 3" xfId="228" xr:uid="{00000000-0005-0000-0000-0000E9060000}"/>
    <cellStyle name="Input 7 3 2" xfId="750" xr:uid="{00000000-0005-0000-0000-0000EA060000}"/>
    <cellStyle name="Input 7 3 2 2" xfId="1794" xr:uid="{00000000-0005-0000-0000-0000EB060000}"/>
    <cellStyle name="Input 7 3 2 3" xfId="2836" xr:uid="{00000000-0005-0000-0000-0000EC060000}"/>
    <cellStyle name="Input 7 3 2 4" xfId="3878" xr:uid="{00000000-0005-0000-0000-0000ED060000}"/>
    <cellStyle name="Input 7 3 2 5" xfId="4920" xr:uid="{00000000-0005-0000-0000-0000EE060000}"/>
    <cellStyle name="Input 7 3 3" xfId="1273" xr:uid="{00000000-0005-0000-0000-0000EF060000}"/>
    <cellStyle name="Input 7 3 4" xfId="2315" xr:uid="{00000000-0005-0000-0000-0000F0060000}"/>
    <cellStyle name="Input 7 3 5" xfId="3357" xr:uid="{00000000-0005-0000-0000-0000F1060000}"/>
    <cellStyle name="Input 7 3 6" xfId="4399" xr:uid="{00000000-0005-0000-0000-0000F2060000}"/>
    <cellStyle name="Input 7 4" xfId="271" xr:uid="{00000000-0005-0000-0000-0000F3060000}"/>
    <cellStyle name="Input 7 4 2" xfId="793" xr:uid="{00000000-0005-0000-0000-0000F4060000}"/>
    <cellStyle name="Input 7 4 2 2" xfId="1837" xr:uid="{00000000-0005-0000-0000-0000F5060000}"/>
    <cellStyle name="Input 7 4 2 3" xfId="2879" xr:uid="{00000000-0005-0000-0000-0000F6060000}"/>
    <cellStyle name="Input 7 4 2 4" xfId="3921" xr:uid="{00000000-0005-0000-0000-0000F7060000}"/>
    <cellStyle name="Input 7 4 2 5" xfId="4963" xr:uid="{00000000-0005-0000-0000-0000F8060000}"/>
    <cellStyle name="Input 7 4 3" xfId="1316" xr:uid="{00000000-0005-0000-0000-0000F9060000}"/>
    <cellStyle name="Input 7 4 4" xfId="2358" xr:uid="{00000000-0005-0000-0000-0000FA060000}"/>
    <cellStyle name="Input 7 4 5" xfId="3400" xr:uid="{00000000-0005-0000-0000-0000FB060000}"/>
    <cellStyle name="Input 7 4 6" xfId="4442" xr:uid="{00000000-0005-0000-0000-0000FC060000}"/>
    <cellStyle name="Input 7 5" xfId="307" xr:uid="{00000000-0005-0000-0000-0000FD060000}"/>
    <cellStyle name="Input 7 5 2" xfId="829" xr:uid="{00000000-0005-0000-0000-0000FE060000}"/>
    <cellStyle name="Input 7 5 2 2" xfId="1873" xr:uid="{00000000-0005-0000-0000-0000FF060000}"/>
    <cellStyle name="Input 7 5 2 3" xfId="2915" xr:uid="{00000000-0005-0000-0000-000000070000}"/>
    <cellStyle name="Input 7 5 2 4" xfId="3957" xr:uid="{00000000-0005-0000-0000-000001070000}"/>
    <cellStyle name="Input 7 5 2 5" xfId="4999" xr:uid="{00000000-0005-0000-0000-000002070000}"/>
    <cellStyle name="Input 7 5 3" xfId="1352" xr:uid="{00000000-0005-0000-0000-000003070000}"/>
    <cellStyle name="Input 7 5 4" xfId="2394" xr:uid="{00000000-0005-0000-0000-000004070000}"/>
    <cellStyle name="Input 7 5 5" xfId="3436" xr:uid="{00000000-0005-0000-0000-000005070000}"/>
    <cellStyle name="Input 7 5 6" xfId="4478" xr:uid="{00000000-0005-0000-0000-000006070000}"/>
    <cellStyle name="Input 7 6" xfId="401" xr:uid="{00000000-0005-0000-0000-000007070000}"/>
    <cellStyle name="Input 7 6 2" xfId="910" xr:uid="{00000000-0005-0000-0000-000008070000}"/>
    <cellStyle name="Input 7 6 2 2" xfId="1954" xr:uid="{00000000-0005-0000-0000-000009070000}"/>
    <cellStyle name="Input 7 6 2 3" xfId="2996" xr:uid="{00000000-0005-0000-0000-00000A070000}"/>
    <cellStyle name="Input 7 6 2 4" xfId="4038" xr:uid="{00000000-0005-0000-0000-00000B070000}"/>
    <cellStyle name="Input 7 6 2 5" xfId="5080" xr:uid="{00000000-0005-0000-0000-00000C070000}"/>
    <cellStyle name="Input 7 6 3" xfId="1446" xr:uid="{00000000-0005-0000-0000-00000D070000}"/>
    <cellStyle name="Input 7 6 4" xfId="2488" xr:uid="{00000000-0005-0000-0000-00000E070000}"/>
    <cellStyle name="Input 7 6 5" xfId="3530" xr:uid="{00000000-0005-0000-0000-00000F070000}"/>
    <cellStyle name="Input 7 6 6" xfId="4572" xr:uid="{00000000-0005-0000-0000-000010070000}"/>
    <cellStyle name="Input 7 7" xfId="344" xr:uid="{00000000-0005-0000-0000-000011070000}"/>
    <cellStyle name="Input 7 7 2" xfId="862" xr:uid="{00000000-0005-0000-0000-000012070000}"/>
    <cellStyle name="Input 7 7 2 2" xfId="1906" xr:uid="{00000000-0005-0000-0000-000013070000}"/>
    <cellStyle name="Input 7 7 2 3" xfId="2948" xr:uid="{00000000-0005-0000-0000-000014070000}"/>
    <cellStyle name="Input 7 7 2 4" xfId="3990" xr:uid="{00000000-0005-0000-0000-000015070000}"/>
    <cellStyle name="Input 7 7 2 5" xfId="5032" xr:uid="{00000000-0005-0000-0000-000016070000}"/>
    <cellStyle name="Input 7 7 3" xfId="1389" xr:uid="{00000000-0005-0000-0000-000017070000}"/>
    <cellStyle name="Input 7 7 4" xfId="2431" xr:uid="{00000000-0005-0000-0000-000018070000}"/>
    <cellStyle name="Input 7 7 5" xfId="3473" xr:uid="{00000000-0005-0000-0000-000019070000}"/>
    <cellStyle name="Input 7 7 6" xfId="4515" xr:uid="{00000000-0005-0000-0000-00001A070000}"/>
    <cellStyle name="Input 7 8" xfId="502" xr:uid="{00000000-0005-0000-0000-00001B070000}"/>
    <cellStyle name="Input 7 8 2" xfId="992" xr:uid="{00000000-0005-0000-0000-00001C070000}"/>
    <cellStyle name="Input 7 8 2 2" xfId="2036" xr:uid="{00000000-0005-0000-0000-00001D070000}"/>
    <cellStyle name="Input 7 8 2 3" xfId="3078" xr:uid="{00000000-0005-0000-0000-00001E070000}"/>
    <cellStyle name="Input 7 8 2 4" xfId="4120" xr:uid="{00000000-0005-0000-0000-00001F070000}"/>
    <cellStyle name="Input 7 8 2 5" xfId="5162" xr:uid="{00000000-0005-0000-0000-000020070000}"/>
    <cellStyle name="Input 7 8 3" xfId="1546" xr:uid="{00000000-0005-0000-0000-000021070000}"/>
    <cellStyle name="Input 7 8 4" xfId="2588" xr:uid="{00000000-0005-0000-0000-000022070000}"/>
    <cellStyle name="Input 7 8 5" xfId="3630" xr:uid="{00000000-0005-0000-0000-000023070000}"/>
    <cellStyle name="Input 7 8 6" xfId="4672" xr:uid="{00000000-0005-0000-0000-000024070000}"/>
    <cellStyle name="Input 7 9" xfId="549" xr:uid="{00000000-0005-0000-0000-000025070000}"/>
    <cellStyle name="Input 7 9 2" xfId="1031" xr:uid="{00000000-0005-0000-0000-000026070000}"/>
    <cellStyle name="Input 7 9 2 2" xfId="2075" xr:uid="{00000000-0005-0000-0000-000027070000}"/>
    <cellStyle name="Input 7 9 2 3" xfId="3117" xr:uid="{00000000-0005-0000-0000-000028070000}"/>
    <cellStyle name="Input 7 9 2 4" xfId="4159" xr:uid="{00000000-0005-0000-0000-000029070000}"/>
    <cellStyle name="Input 7 9 2 5" xfId="5201" xr:uid="{00000000-0005-0000-0000-00002A070000}"/>
    <cellStyle name="Input 7 9 3" xfId="1593" xr:uid="{00000000-0005-0000-0000-00002B070000}"/>
    <cellStyle name="Input 7 9 4" xfId="2635" xr:uid="{00000000-0005-0000-0000-00002C070000}"/>
    <cellStyle name="Input 7 9 5" xfId="3677" xr:uid="{00000000-0005-0000-0000-00002D070000}"/>
    <cellStyle name="Input 7 9 6" xfId="4719" xr:uid="{00000000-0005-0000-0000-00002E070000}"/>
    <cellStyle name="Input 8" xfId="93" xr:uid="{00000000-0005-0000-0000-00002F070000}"/>
    <cellStyle name="Input 8 10" xfId="616" xr:uid="{00000000-0005-0000-0000-000030070000}"/>
    <cellStyle name="Input 8 10 2" xfId="1660" xr:uid="{00000000-0005-0000-0000-000031070000}"/>
    <cellStyle name="Input 8 10 3" xfId="2702" xr:uid="{00000000-0005-0000-0000-000032070000}"/>
    <cellStyle name="Input 8 10 4" xfId="3744" xr:uid="{00000000-0005-0000-0000-000033070000}"/>
    <cellStyle name="Input 8 10 5" xfId="4786" xr:uid="{00000000-0005-0000-0000-000034070000}"/>
    <cellStyle name="Input 8 11" xfId="555" xr:uid="{00000000-0005-0000-0000-000035070000}"/>
    <cellStyle name="Input 8 11 2" xfId="1599" xr:uid="{00000000-0005-0000-0000-000036070000}"/>
    <cellStyle name="Input 8 11 3" xfId="2641" xr:uid="{00000000-0005-0000-0000-000037070000}"/>
    <cellStyle name="Input 8 11 4" xfId="3683" xr:uid="{00000000-0005-0000-0000-000038070000}"/>
    <cellStyle name="Input 8 11 5" xfId="4725" xr:uid="{00000000-0005-0000-0000-000039070000}"/>
    <cellStyle name="Input 8 12" xfId="1085" xr:uid="{00000000-0005-0000-0000-00003A070000}"/>
    <cellStyle name="Input 8 12 2" xfId="2129" xr:uid="{00000000-0005-0000-0000-00003B070000}"/>
    <cellStyle name="Input 8 12 3" xfId="3171" xr:uid="{00000000-0005-0000-0000-00003C070000}"/>
    <cellStyle name="Input 8 12 4" xfId="4213" xr:uid="{00000000-0005-0000-0000-00003D070000}"/>
    <cellStyle name="Input 8 12 5" xfId="5255" xr:uid="{00000000-0005-0000-0000-00003E070000}"/>
    <cellStyle name="Input 8 13" xfId="1139" xr:uid="{00000000-0005-0000-0000-00003F070000}"/>
    <cellStyle name="Input 8 14" xfId="2181" xr:uid="{00000000-0005-0000-0000-000040070000}"/>
    <cellStyle name="Input 8 15" xfId="3223" xr:uid="{00000000-0005-0000-0000-000041070000}"/>
    <cellStyle name="Input 8 16" xfId="4265" xr:uid="{00000000-0005-0000-0000-000042070000}"/>
    <cellStyle name="Input 8 2" xfId="189" xr:uid="{00000000-0005-0000-0000-000043070000}"/>
    <cellStyle name="Input 8 2 2" xfId="711" xr:uid="{00000000-0005-0000-0000-000044070000}"/>
    <cellStyle name="Input 8 2 2 2" xfId="1755" xr:uid="{00000000-0005-0000-0000-000045070000}"/>
    <cellStyle name="Input 8 2 2 3" xfId="2797" xr:uid="{00000000-0005-0000-0000-000046070000}"/>
    <cellStyle name="Input 8 2 2 4" xfId="3839" xr:uid="{00000000-0005-0000-0000-000047070000}"/>
    <cellStyle name="Input 8 2 2 5" xfId="4881" xr:uid="{00000000-0005-0000-0000-000048070000}"/>
    <cellStyle name="Input 8 2 3" xfId="1234" xr:uid="{00000000-0005-0000-0000-000049070000}"/>
    <cellStyle name="Input 8 2 4" xfId="2276" xr:uid="{00000000-0005-0000-0000-00004A070000}"/>
    <cellStyle name="Input 8 2 5" xfId="3318" xr:uid="{00000000-0005-0000-0000-00004B070000}"/>
    <cellStyle name="Input 8 2 6" xfId="4360" xr:uid="{00000000-0005-0000-0000-00004C070000}"/>
    <cellStyle name="Input 8 3" xfId="236" xr:uid="{00000000-0005-0000-0000-00004D070000}"/>
    <cellStyle name="Input 8 3 2" xfId="758" xr:uid="{00000000-0005-0000-0000-00004E070000}"/>
    <cellStyle name="Input 8 3 2 2" xfId="1802" xr:uid="{00000000-0005-0000-0000-00004F070000}"/>
    <cellStyle name="Input 8 3 2 3" xfId="2844" xr:uid="{00000000-0005-0000-0000-000050070000}"/>
    <cellStyle name="Input 8 3 2 4" xfId="3886" xr:uid="{00000000-0005-0000-0000-000051070000}"/>
    <cellStyle name="Input 8 3 2 5" xfId="4928" xr:uid="{00000000-0005-0000-0000-000052070000}"/>
    <cellStyle name="Input 8 3 3" xfId="1281" xr:uid="{00000000-0005-0000-0000-000053070000}"/>
    <cellStyle name="Input 8 3 4" xfId="2323" xr:uid="{00000000-0005-0000-0000-000054070000}"/>
    <cellStyle name="Input 8 3 5" xfId="3365" xr:uid="{00000000-0005-0000-0000-000055070000}"/>
    <cellStyle name="Input 8 3 6" xfId="4407" xr:uid="{00000000-0005-0000-0000-000056070000}"/>
    <cellStyle name="Input 8 4" xfId="275" xr:uid="{00000000-0005-0000-0000-000057070000}"/>
    <cellStyle name="Input 8 4 2" xfId="797" xr:uid="{00000000-0005-0000-0000-000058070000}"/>
    <cellStyle name="Input 8 4 2 2" xfId="1841" xr:uid="{00000000-0005-0000-0000-000059070000}"/>
    <cellStyle name="Input 8 4 2 3" xfId="2883" xr:uid="{00000000-0005-0000-0000-00005A070000}"/>
    <cellStyle name="Input 8 4 2 4" xfId="3925" xr:uid="{00000000-0005-0000-0000-00005B070000}"/>
    <cellStyle name="Input 8 4 2 5" xfId="4967" xr:uid="{00000000-0005-0000-0000-00005C070000}"/>
    <cellStyle name="Input 8 4 3" xfId="1320" xr:uid="{00000000-0005-0000-0000-00005D070000}"/>
    <cellStyle name="Input 8 4 4" xfId="2362" xr:uid="{00000000-0005-0000-0000-00005E070000}"/>
    <cellStyle name="Input 8 4 5" xfId="3404" xr:uid="{00000000-0005-0000-0000-00005F070000}"/>
    <cellStyle name="Input 8 4 6" xfId="4446" xr:uid="{00000000-0005-0000-0000-000060070000}"/>
    <cellStyle name="Input 8 5" xfId="313" xr:uid="{00000000-0005-0000-0000-000061070000}"/>
    <cellStyle name="Input 8 5 2" xfId="835" xr:uid="{00000000-0005-0000-0000-000062070000}"/>
    <cellStyle name="Input 8 5 2 2" xfId="1879" xr:uid="{00000000-0005-0000-0000-000063070000}"/>
    <cellStyle name="Input 8 5 2 3" xfId="2921" xr:uid="{00000000-0005-0000-0000-000064070000}"/>
    <cellStyle name="Input 8 5 2 4" xfId="3963" xr:uid="{00000000-0005-0000-0000-000065070000}"/>
    <cellStyle name="Input 8 5 2 5" xfId="5005" xr:uid="{00000000-0005-0000-0000-000066070000}"/>
    <cellStyle name="Input 8 5 3" xfId="1358" xr:uid="{00000000-0005-0000-0000-000067070000}"/>
    <cellStyle name="Input 8 5 4" xfId="2400" xr:uid="{00000000-0005-0000-0000-000068070000}"/>
    <cellStyle name="Input 8 5 5" xfId="3442" xr:uid="{00000000-0005-0000-0000-000069070000}"/>
    <cellStyle name="Input 8 5 6" xfId="4484" xr:uid="{00000000-0005-0000-0000-00006A070000}"/>
    <cellStyle name="Input 8 6" xfId="405" xr:uid="{00000000-0005-0000-0000-00006B070000}"/>
    <cellStyle name="Input 8 6 2" xfId="914" xr:uid="{00000000-0005-0000-0000-00006C070000}"/>
    <cellStyle name="Input 8 6 2 2" xfId="1958" xr:uid="{00000000-0005-0000-0000-00006D070000}"/>
    <cellStyle name="Input 8 6 2 3" xfId="3000" xr:uid="{00000000-0005-0000-0000-00006E070000}"/>
    <cellStyle name="Input 8 6 2 4" xfId="4042" xr:uid="{00000000-0005-0000-0000-00006F070000}"/>
    <cellStyle name="Input 8 6 2 5" xfId="5084" xr:uid="{00000000-0005-0000-0000-000070070000}"/>
    <cellStyle name="Input 8 6 3" xfId="1450" xr:uid="{00000000-0005-0000-0000-000071070000}"/>
    <cellStyle name="Input 8 6 4" xfId="2492" xr:uid="{00000000-0005-0000-0000-000072070000}"/>
    <cellStyle name="Input 8 6 5" xfId="3534" xr:uid="{00000000-0005-0000-0000-000073070000}"/>
    <cellStyle name="Input 8 6 6" xfId="4576" xr:uid="{00000000-0005-0000-0000-000074070000}"/>
    <cellStyle name="Input 8 7" xfId="348" xr:uid="{00000000-0005-0000-0000-000075070000}"/>
    <cellStyle name="Input 8 7 2" xfId="866" xr:uid="{00000000-0005-0000-0000-000076070000}"/>
    <cellStyle name="Input 8 7 2 2" xfId="1910" xr:uid="{00000000-0005-0000-0000-000077070000}"/>
    <cellStyle name="Input 8 7 2 3" xfId="2952" xr:uid="{00000000-0005-0000-0000-000078070000}"/>
    <cellStyle name="Input 8 7 2 4" xfId="3994" xr:uid="{00000000-0005-0000-0000-000079070000}"/>
    <cellStyle name="Input 8 7 2 5" xfId="5036" xr:uid="{00000000-0005-0000-0000-00007A070000}"/>
    <cellStyle name="Input 8 7 3" xfId="1393" xr:uid="{00000000-0005-0000-0000-00007B070000}"/>
    <cellStyle name="Input 8 7 4" xfId="2435" xr:uid="{00000000-0005-0000-0000-00007C070000}"/>
    <cellStyle name="Input 8 7 5" xfId="3477" xr:uid="{00000000-0005-0000-0000-00007D070000}"/>
    <cellStyle name="Input 8 7 6" xfId="4519" xr:uid="{00000000-0005-0000-0000-00007E070000}"/>
    <cellStyle name="Input 8 8" xfId="506" xr:uid="{00000000-0005-0000-0000-00007F070000}"/>
    <cellStyle name="Input 8 8 2" xfId="996" xr:uid="{00000000-0005-0000-0000-000080070000}"/>
    <cellStyle name="Input 8 8 2 2" xfId="2040" xr:uid="{00000000-0005-0000-0000-000081070000}"/>
    <cellStyle name="Input 8 8 2 3" xfId="3082" xr:uid="{00000000-0005-0000-0000-000082070000}"/>
    <cellStyle name="Input 8 8 2 4" xfId="4124" xr:uid="{00000000-0005-0000-0000-000083070000}"/>
    <cellStyle name="Input 8 8 2 5" xfId="5166" xr:uid="{00000000-0005-0000-0000-000084070000}"/>
    <cellStyle name="Input 8 8 3" xfId="1550" xr:uid="{00000000-0005-0000-0000-000085070000}"/>
    <cellStyle name="Input 8 8 4" xfId="2592" xr:uid="{00000000-0005-0000-0000-000086070000}"/>
    <cellStyle name="Input 8 8 5" xfId="3634" xr:uid="{00000000-0005-0000-0000-000087070000}"/>
    <cellStyle name="Input 8 8 6" xfId="4676" xr:uid="{00000000-0005-0000-0000-000088070000}"/>
    <cellStyle name="Input 8 9" xfId="535" xr:uid="{00000000-0005-0000-0000-000089070000}"/>
    <cellStyle name="Input 8 9 2" xfId="1020" xr:uid="{00000000-0005-0000-0000-00008A070000}"/>
    <cellStyle name="Input 8 9 2 2" xfId="2064" xr:uid="{00000000-0005-0000-0000-00008B070000}"/>
    <cellStyle name="Input 8 9 2 3" xfId="3106" xr:uid="{00000000-0005-0000-0000-00008C070000}"/>
    <cellStyle name="Input 8 9 2 4" xfId="4148" xr:uid="{00000000-0005-0000-0000-00008D070000}"/>
    <cellStyle name="Input 8 9 2 5" xfId="5190" xr:uid="{00000000-0005-0000-0000-00008E070000}"/>
    <cellStyle name="Input 8 9 3" xfId="1579" xr:uid="{00000000-0005-0000-0000-00008F070000}"/>
    <cellStyle name="Input 8 9 4" xfId="2621" xr:uid="{00000000-0005-0000-0000-000090070000}"/>
    <cellStyle name="Input 8 9 5" xfId="3663" xr:uid="{00000000-0005-0000-0000-000091070000}"/>
    <cellStyle name="Input 8 9 6" xfId="4705" xr:uid="{00000000-0005-0000-0000-000092070000}"/>
    <cellStyle name="Input 9" xfId="123" xr:uid="{00000000-0005-0000-0000-000093070000}"/>
    <cellStyle name="Input 9 10" xfId="646" xr:uid="{00000000-0005-0000-0000-000094070000}"/>
    <cellStyle name="Input 9 10 2" xfId="1690" xr:uid="{00000000-0005-0000-0000-000095070000}"/>
    <cellStyle name="Input 9 10 3" xfId="2732" xr:uid="{00000000-0005-0000-0000-000096070000}"/>
    <cellStyle name="Input 9 10 4" xfId="3774" xr:uid="{00000000-0005-0000-0000-000097070000}"/>
    <cellStyle name="Input 9 10 5" xfId="4816" xr:uid="{00000000-0005-0000-0000-000098070000}"/>
    <cellStyle name="Input 9 11" xfId="428" xr:uid="{00000000-0005-0000-0000-000099070000}"/>
    <cellStyle name="Input 9 11 2" xfId="1472" xr:uid="{00000000-0005-0000-0000-00009A070000}"/>
    <cellStyle name="Input 9 11 3" xfId="2514" xr:uid="{00000000-0005-0000-0000-00009B070000}"/>
    <cellStyle name="Input 9 11 4" xfId="3556" xr:uid="{00000000-0005-0000-0000-00009C070000}"/>
    <cellStyle name="Input 9 11 5" xfId="4598" xr:uid="{00000000-0005-0000-0000-00009D070000}"/>
    <cellStyle name="Input 9 12" xfId="1097" xr:uid="{00000000-0005-0000-0000-00009E070000}"/>
    <cellStyle name="Input 9 12 2" xfId="2141" xr:uid="{00000000-0005-0000-0000-00009F070000}"/>
    <cellStyle name="Input 9 12 3" xfId="3183" xr:uid="{00000000-0005-0000-0000-0000A0070000}"/>
    <cellStyle name="Input 9 12 4" xfId="4225" xr:uid="{00000000-0005-0000-0000-0000A1070000}"/>
    <cellStyle name="Input 9 12 5" xfId="5267" xr:uid="{00000000-0005-0000-0000-0000A2070000}"/>
    <cellStyle name="Input 9 13" xfId="1169" xr:uid="{00000000-0005-0000-0000-0000A3070000}"/>
    <cellStyle name="Input 9 14" xfId="2211" xr:uid="{00000000-0005-0000-0000-0000A4070000}"/>
    <cellStyle name="Input 9 15" xfId="3253" xr:uid="{00000000-0005-0000-0000-0000A5070000}"/>
    <cellStyle name="Input 9 16" xfId="4295" xr:uid="{00000000-0005-0000-0000-0000A6070000}"/>
    <cellStyle name="Input 9 2" xfId="198" xr:uid="{00000000-0005-0000-0000-0000A7070000}"/>
    <cellStyle name="Input 9 2 2" xfId="720" xr:uid="{00000000-0005-0000-0000-0000A8070000}"/>
    <cellStyle name="Input 9 2 2 2" xfId="1764" xr:uid="{00000000-0005-0000-0000-0000A9070000}"/>
    <cellStyle name="Input 9 2 2 3" xfId="2806" xr:uid="{00000000-0005-0000-0000-0000AA070000}"/>
    <cellStyle name="Input 9 2 2 4" xfId="3848" xr:uid="{00000000-0005-0000-0000-0000AB070000}"/>
    <cellStyle name="Input 9 2 2 5" xfId="4890" xr:uid="{00000000-0005-0000-0000-0000AC070000}"/>
    <cellStyle name="Input 9 2 3" xfId="1243" xr:uid="{00000000-0005-0000-0000-0000AD070000}"/>
    <cellStyle name="Input 9 2 4" xfId="2285" xr:uid="{00000000-0005-0000-0000-0000AE070000}"/>
    <cellStyle name="Input 9 2 5" xfId="3327" xr:uid="{00000000-0005-0000-0000-0000AF070000}"/>
    <cellStyle name="Input 9 2 6" xfId="4369" xr:uid="{00000000-0005-0000-0000-0000B0070000}"/>
    <cellStyle name="Input 9 3" xfId="227" xr:uid="{00000000-0005-0000-0000-0000B1070000}"/>
    <cellStyle name="Input 9 3 2" xfId="749" xr:uid="{00000000-0005-0000-0000-0000B2070000}"/>
    <cellStyle name="Input 9 3 2 2" xfId="1793" xr:uid="{00000000-0005-0000-0000-0000B3070000}"/>
    <cellStyle name="Input 9 3 2 3" xfId="2835" xr:uid="{00000000-0005-0000-0000-0000B4070000}"/>
    <cellStyle name="Input 9 3 2 4" xfId="3877" xr:uid="{00000000-0005-0000-0000-0000B5070000}"/>
    <cellStyle name="Input 9 3 2 5" xfId="4919" xr:uid="{00000000-0005-0000-0000-0000B6070000}"/>
    <cellStyle name="Input 9 3 3" xfId="1272" xr:uid="{00000000-0005-0000-0000-0000B7070000}"/>
    <cellStyle name="Input 9 3 4" xfId="2314" xr:uid="{00000000-0005-0000-0000-0000B8070000}"/>
    <cellStyle name="Input 9 3 5" xfId="3356" xr:uid="{00000000-0005-0000-0000-0000B9070000}"/>
    <cellStyle name="Input 9 3 6" xfId="4398" xr:uid="{00000000-0005-0000-0000-0000BA070000}"/>
    <cellStyle name="Input 9 4" xfId="285" xr:uid="{00000000-0005-0000-0000-0000BB070000}"/>
    <cellStyle name="Input 9 4 2" xfId="807" xr:uid="{00000000-0005-0000-0000-0000BC070000}"/>
    <cellStyle name="Input 9 4 2 2" xfId="1851" xr:uid="{00000000-0005-0000-0000-0000BD070000}"/>
    <cellStyle name="Input 9 4 2 3" xfId="2893" xr:uid="{00000000-0005-0000-0000-0000BE070000}"/>
    <cellStyle name="Input 9 4 2 4" xfId="3935" xr:uid="{00000000-0005-0000-0000-0000BF070000}"/>
    <cellStyle name="Input 9 4 2 5" xfId="4977" xr:uid="{00000000-0005-0000-0000-0000C0070000}"/>
    <cellStyle name="Input 9 4 3" xfId="1330" xr:uid="{00000000-0005-0000-0000-0000C1070000}"/>
    <cellStyle name="Input 9 4 4" xfId="2372" xr:uid="{00000000-0005-0000-0000-0000C2070000}"/>
    <cellStyle name="Input 9 4 5" xfId="3414" xr:uid="{00000000-0005-0000-0000-0000C3070000}"/>
    <cellStyle name="Input 9 4 6" xfId="4456" xr:uid="{00000000-0005-0000-0000-0000C4070000}"/>
    <cellStyle name="Input 9 5" xfId="306" xr:uid="{00000000-0005-0000-0000-0000C5070000}"/>
    <cellStyle name="Input 9 5 2" xfId="828" xr:uid="{00000000-0005-0000-0000-0000C6070000}"/>
    <cellStyle name="Input 9 5 2 2" xfId="1872" xr:uid="{00000000-0005-0000-0000-0000C7070000}"/>
    <cellStyle name="Input 9 5 2 3" xfId="2914" xr:uid="{00000000-0005-0000-0000-0000C8070000}"/>
    <cellStyle name="Input 9 5 2 4" xfId="3956" xr:uid="{00000000-0005-0000-0000-0000C9070000}"/>
    <cellStyle name="Input 9 5 2 5" xfId="4998" xr:uid="{00000000-0005-0000-0000-0000CA070000}"/>
    <cellStyle name="Input 9 5 3" xfId="1351" xr:uid="{00000000-0005-0000-0000-0000CB070000}"/>
    <cellStyle name="Input 9 5 4" xfId="2393" xr:uid="{00000000-0005-0000-0000-0000CC070000}"/>
    <cellStyle name="Input 9 5 5" xfId="3435" xr:uid="{00000000-0005-0000-0000-0000CD070000}"/>
    <cellStyle name="Input 9 5 6" xfId="4477" xr:uid="{00000000-0005-0000-0000-0000CE070000}"/>
    <cellStyle name="Input 9 6" xfId="417" xr:uid="{00000000-0005-0000-0000-0000CF070000}"/>
    <cellStyle name="Input 9 6 2" xfId="923" xr:uid="{00000000-0005-0000-0000-0000D0070000}"/>
    <cellStyle name="Input 9 6 2 2" xfId="1967" xr:uid="{00000000-0005-0000-0000-0000D1070000}"/>
    <cellStyle name="Input 9 6 2 3" xfId="3009" xr:uid="{00000000-0005-0000-0000-0000D2070000}"/>
    <cellStyle name="Input 9 6 2 4" xfId="4051" xr:uid="{00000000-0005-0000-0000-0000D3070000}"/>
    <cellStyle name="Input 9 6 2 5" xfId="5093" xr:uid="{00000000-0005-0000-0000-0000D4070000}"/>
    <cellStyle name="Input 9 6 3" xfId="1462" xr:uid="{00000000-0005-0000-0000-0000D5070000}"/>
    <cellStyle name="Input 9 6 4" xfId="2504" xr:uid="{00000000-0005-0000-0000-0000D6070000}"/>
    <cellStyle name="Input 9 6 5" xfId="3546" xr:uid="{00000000-0005-0000-0000-0000D7070000}"/>
    <cellStyle name="Input 9 6 6" xfId="4588" xr:uid="{00000000-0005-0000-0000-0000D8070000}"/>
    <cellStyle name="Input 9 7" xfId="352" xr:uid="{00000000-0005-0000-0000-0000D9070000}"/>
    <cellStyle name="Input 9 7 2" xfId="870" xr:uid="{00000000-0005-0000-0000-0000DA070000}"/>
    <cellStyle name="Input 9 7 2 2" xfId="1914" xr:uid="{00000000-0005-0000-0000-0000DB070000}"/>
    <cellStyle name="Input 9 7 2 3" xfId="2956" xr:uid="{00000000-0005-0000-0000-0000DC070000}"/>
    <cellStyle name="Input 9 7 2 4" xfId="3998" xr:uid="{00000000-0005-0000-0000-0000DD070000}"/>
    <cellStyle name="Input 9 7 2 5" xfId="5040" xr:uid="{00000000-0005-0000-0000-0000DE070000}"/>
    <cellStyle name="Input 9 7 3" xfId="1397" xr:uid="{00000000-0005-0000-0000-0000DF070000}"/>
    <cellStyle name="Input 9 7 4" xfId="2439" xr:uid="{00000000-0005-0000-0000-0000E0070000}"/>
    <cellStyle name="Input 9 7 5" xfId="3481" xr:uid="{00000000-0005-0000-0000-0000E1070000}"/>
    <cellStyle name="Input 9 7 6" xfId="4523" xr:uid="{00000000-0005-0000-0000-0000E2070000}"/>
    <cellStyle name="Input 9 8" xfId="517" xr:uid="{00000000-0005-0000-0000-0000E3070000}"/>
    <cellStyle name="Input 9 8 2" xfId="1007" xr:uid="{00000000-0005-0000-0000-0000E4070000}"/>
    <cellStyle name="Input 9 8 2 2" xfId="2051" xr:uid="{00000000-0005-0000-0000-0000E5070000}"/>
    <cellStyle name="Input 9 8 2 3" xfId="3093" xr:uid="{00000000-0005-0000-0000-0000E6070000}"/>
    <cellStyle name="Input 9 8 2 4" xfId="4135" xr:uid="{00000000-0005-0000-0000-0000E7070000}"/>
    <cellStyle name="Input 9 8 2 5" xfId="5177" xr:uid="{00000000-0005-0000-0000-0000E8070000}"/>
    <cellStyle name="Input 9 8 3" xfId="1561" xr:uid="{00000000-0005-0000-0000-0000E9070000}"/>
    <cellStyle name="Input 9 8 4" xfId="2603" xr:uid="{00000000-0005-0000-0000-0000EA070000}"/>
    <cellStyle name="Input 9 8 5" xfId="3645" xr:uid="{00000000-0005-0000-0000-0000EB070000}"/>
    <cellStyle name="Input 9 8 6" xfId="4687" xr:uid="{00000000-0005-0000-0000-0000EC070000}"/>
    <cellStyle name="Input 9 9" xfId="544" xr:uid="{00000000-0005-0000-0000-0000ED070000}"/>
    <cellStyle name="Input 9 9 2" xfId="1026" xr:uid="{00000000-0005-0000-0000-0000EE070000}"/>
    <cellStyle name="Input 9 9 2 2" xfId="2070" xr:uid="{00000000-0005-0000-0000-0000EF070000}"/>
    <cellStyle name="Input 9 9 2 3" xfId="3112" xr:uid="{00000000-0005-0000-0000-0000F0070000}"/>
    <cellStyle name="Input 9 9 2 4" xfId="4154" xr:uid="{00000000-0005-0000-0000-0000F1070000}"/>
    <cellStyle name="Input 9 9 2 5" xfId="5196" xr:uid="{00000000-0005-0000-0000-0000F2070000}"/>
    <cellStyle name="Input 9 9 3" xfId="1588" xr:uid="{00000000-0005-0000-0000-0000F3070000}"/>
    <cellStyle name="Input 9 9 4" xfId="2630" xr:uid="{00000000-0005-0000-0000-0000F4070000}"/>
    <cellStyle name="Input 9 9 5" xfId="3672" xr:uid="{00000000-0005-0000-0000-0000F5070000}"/>
    <cellStyle name="Input 9 9 6" xfId="4714" xr:uid="{00000000-0005-0000-0000-0000F6070000}"/>
    <cellStyle name="Linked Cell" xfId="36" builtinId="24" customBuiltin="1"/>
    <cellStyle name="Neutral" xfId="37" builtinId="28" customBuiltin="1"/>
    <cellStyle name="Normal" xfId="0" builtinId="0"/>
    <cellStyle name="Normal 2" xfId="48" xr:uid="{00000000-0005-0000-0000-0000FA070000}"/>
    <cellStyle name="Normal 2 2" xfId="49" xr:uid="{00000000-0005-0000-0000-0000FB070000}"/>
    <cellStyle name="Normal 2 2 2" xfId="73" xr:uid="{00000000-0005-0000-0000-0000FC070000}"/>
    <cellStyle name="Normal 2 3" xfId="52" xr:uid="{00000000-0005-0000-0000-0000FD070000}"/>
    <cellStyle name="Normal 3" xfId="50" xr:uid="{00000000-0005-0000-0000-0000FE070000}"/>
    <cellStyle name="Normal 3 2" xfId="53" xr:uid="{00000000-0005-0000-0000-0000FF070000}"/>
    <cellStyle name="Normal 4" xfId="54" xr:uid="{00000000-0005-0000-0000-000000080000}"/>
    <cellStyle name="Normal 4 10" xfId="3186" xr:uid="{00000000-0005-0000-0000-000001080000}"/>
    <cellStyle name="Normal 4 11" xfId="4228" xr:uid="{00000000-0005-0000-0000-000002080000}"/>
    <cellStyle name="Normal 4 2" xfId="72" xr:uid="{00000000-0005-0000-0000-000003080000}"/>
    <cellStyle name="Normal 4 2 2" xfId="170" xr:uid="{00000000-0005-0000-0000-000004080000}"/>
    <cellStyle name="Normal 4 2 2 2" xfId="692" xr:uid="{00000000-0005-0000-0000-000005080000}"/>
    <cellStyle name="Normal 4 2 2 2 2" xfId="1736" xr:uid="{00000000-0005-0000-0000-000006080000}"/>
    <cellStyle name="Normal 4 2 2 2 3" xfId="2778" xr:uid="{00000000-0005-0000-0000-000007080000}"/>
    <cellStyle name="Normal 4 2 2 2 4" xfId="3820" xr:uid="{00000000-0005-0000-0000-000008080000}"/>
    <cellStyle name="Normal 4 2 2 2 5" xfId="4862" xr:uid="{00000000-0005-0000-0000-000009080000}"/>
    <cellStyle name="Normal 4 2 2 3" xfId="1215" xr:uid="{00000000-0005-0000-0000-00000A080000}"/>
    <cellStyle name="Normal 4 2 2 4" xfId="2257" xr:uid="{00000000-0005-0000-0000-00000B080000}"/>
    <cellStyle name="Normal 4 2 2 5" xfId="3299" xr:uid="{00000000-0005-0000-0000-00000C080000}"/>
    <cellStyle name="Normal 4 2 2 6" xfId="4341" xr:uid="{00000000-0005-0000-0000-00000D080000}"/>
    <cellStyle name="Normal 4 2 3" xfId="386" xr:uid="{00000000-0005-0000-0000-00000E080000}"/>
    <cellStyle name="Normal 4 2 3 2" xfId="1431" xr:uid="{00000000-0005-0000-0000-00000F080000}"/>
    <cellStyle name="Normal 4 2 3 3" xfId="2473" xr:uid="{00000000-0005-0000-0000-000010080000}"/>
    <cellStyle name="Normal 4 2 3 4" xfId="3515" xr:uid="{00000000-0005-0000-0000-000011080000}"/>
    <cellStyle name="Normal 4 2 3 5" xfId="4557" xr:uid="{00000000-0005-0000-0000-000012080000}"/>
    <cellStyle name="Normal 4 2 4" xfId="597" xr:uid="{00000000-0005-0000-0000-000013080000}"/>
    <cellStyle name="Normal 4 2 4 2" xfId="1641" xr:uid="{00000000-0005-0000-0000-000014080000}"/>
    <cellStyle name="Normal 4 2 4 3" xfId="2683" xr:uid="{00000000-0005-0000-0000-000015080000}"/>
    <cellStyle name="Normal 4 2 4 4" xfId="3725" xr:uid="{00000000-0005-0000-0000-000016080000}"/>
    <cellStyle name="Normal 4 2 4 5" xfId="4767" xr:uid="{00000000-0005-0000-0000-000017080000}"/>
    <cellStyle name="Normal 4 2 5" xfId="1066" xr:uid="{00000000-0005-0000-0000-000018080000}"/>
    <cellStyle name="Normal 4 2 5 2" xfId="2110" xr:uid="{00000000-0005-0000-0000-000019080000}"/>
    <cellStyle name="Normal 4 2 5 3" xfId="3152" xr:uid="{00000000-0005-0000-0000-00001A080000}"/>
    <cellStyle name="Normal 4 2 5 4" xfId="4194" xr:uid="{00000000-0005-0000-0000-00001B080000}"/>
    <cellStyle name="Normal 4 2 5 5" xfId="5236" xr:uid="{00000000-0005-0000-0000-00001C080000}"/>
    <cellStyle name="Normal 4 2 6" xfId="1120" xr:uid="{00000000-0005-0000-0000-00001D080000}"/>
    <cellStyle name="Normal 4 2 7" xfId="2162" xr:uid="{00000000-0005-0000-0000-00001E080000}"/>
    <cellStyle name="Normal 4 2 8" xfId="3204" xr:uid="{00000000-0005-0000-0000-00001F080000}"/>
    <cellStyle name="Normal 4 2 9" xfId="4246" xr:uid="{00000000-0005-0000-0000-000020080000}"/>
    <cellStyle name="Normal 4 3" xfId="103" xr:uid="{00000000-0005-0000-0000-000021080000}"/>
    <cellStyle name="Normal 4 3 2" xfId="409" xr:uid="{00000000-0005-0000-0000-000022080000}"/>
    <cellStyle name="Normal 4 3 2 2" xfId="1454" xr:uid="{00000000-0005-0000-0000-000023080000}"/>
    <cellStyle name="Normal 4 3 2 3" xfId="2496" xr:uid="{00000000-0005-0000-0000-000024080000}"/>
    <cellStyle name="Normal 4 3 2 4" xfId="3538" xr:uid="{00000000-0005-0000-0000-000025080000}"/>
    <cellStyle name="Normal 4 3 2 5" xfId="4580" xr:uid="{00000000-0005-0000-0000-000026080000}"/>
    <cellStyle name="Normal 4 3 3" xfId="626" xr:uid="{00000000-0005-0000-0000-000027080000}"/>
    <cellStyle name="Normal 4 3 3 2" xfId="1670" xr:uid="{00000000-0005-0000-0000-000028080000}"/>
    <cellStyle name="Normal 4 3 3 3" xfId="2712" xr:uid="{00000000-0005-0000-0000-000029080000}"/>
    <cellStyle name="Normal 4 3 3 4" xfId="3754" xr:uid="{00000000-0005-0000-0000-00002A080000}"/>
    <cellStyle name="Normal 4 3 3 5" xfId="4796" xr:uid="{00000000-0005-0000-0000-00002B080000}"/>
    <cellStyle name="Normal 4 3 4" xfId="1089" xr:uid="{00000000-0005-0000-0000-00002C080000}"/>
    <cellStyle name="Normal 4 3 4 2" xfId="2133" xr:uid="{00000000-0005-0000-0000-00002D080000}"/>
    <cellStyle name="Normal 4 3 4 3" xfId="3175" xr:uid="{00000000-0005-0000-0000-00002E080000}"/>
    <cellStyle name="Normal 4 3 4 4" xfId="4217" xr:uid="{00000000-0005-0000-0000-00002F080000}"/>
    <cellStyle name="Normal 4 3 4 5" xfId="5259" xr:uid="{00000000-0005-0000-0000-000030080000}"/>
    <cellStyle name="Normal 4 3 5" xfId="1149" xr:uid="{00000000-0005-0000-0000-000031080000}"/>
    <cellStyle name="Normal 4 3 6" xfId="2191" xr:uid="{00000000-0005-0000-0000-000032080000}"/>
    <cellStyle name="Normal 4 3 7" xfId="3233" xr:uid="{00000000-0005-0000-0000-000033080000}"/>
    <cellStyle name="Normal 4 3 8" xfId="4275" xr:uid="{00000000-0005-0000-0000-000034080000}"/>
    <cellStyle name="Normal 4 4" xfId="152" xr:uid="{00000000-0005-0000-0000-000035080000}"/>
    <cellStyle name="Normal 4 4 2" xfId="368" xr:uid="{00000000-0005-0000-0000-000036080000}"/>
    <cellStyle name="Normal 4 4 2 2" xfId="1413" xr:uid="{00000000-0005-0000-0000-000037080000}"/>
    <cellStyle name="Normal 4 4 2 3" xfId="2455" xr:uid="{00000000-0005-0000-0000-000038080000}"/>
    <cellStyle name="Normal 4 4 2 4" xfId="3497" xr:uid="{00000000-0005-0000-0000-000039080000}"/>
    <cellStyle name="Normal 4 4 2 5" xfId="4539" xr:uid="{00000000-0005-0000-0000-00003A080000}"/>
    <cellStyle name="Normal 4 4 3" xfId="674" xr:uid="{00000000-0005-0000-0000-00003B080000}"/>
    <cellStyle name="Normal 4 4 3 2" xfId="1718" xr:uid="{00000000-0005-0000-0000-00003C080000}"/>
    <cellStyle name="Normal 4 4 3 3" xfId="2760" xr:uid="{00000000-0005-0000-0000-00003D080000}"/>
    <cellStyle name="Normal 4 4 3 4" xfId="3802" xr:uid="{00000000-0005-0000-0000-00003E080000}"/>
    <cellStyle name="Normal 4 4 3 5" xfId="4844" xr:uid="{00000000-0005-0000-0000-00003F080000}"/>
    <cellStyle name="Normal 4 4 4" xfId="1048" xr:uid="{00000000-0005-0000-0000-000040080000}"/>
    <cellStyle name="Normal 4 4 4 2" xfId="2092" xr:uid="{00000000-0005-0000-0000-000041080000}"/>
    <cellStyle name="Normal 4 4 4 3" xfId="3134" xr:uid="{00000000-0005-0000-0000-000042080000}"/>
    <cellStyle name="Normal 4 4 4 4" xfId="4176" xr:uid="{00000000-0005-0000-0000-000043080000}"/>
    <cellStyle name="Normal 4 4 4 5" xfId="5218" xr:uid="{00000000-0005-0000-0000-000044080000}"/>
    <cellStyle name="Normal 4 4 5" xfId="1197" xr:uid="{00000000-0005-0000-0000-000045080000}"/>
    <cellStyle name="Normal 4 4 6" xfId="2239" xr:uid="{00000000-0005-0000-0000-000046080000}"/>
    <cellStyle name="Normal 4 4 7" xfId="3281" xr:uid="{00000000-0005-0000-0000-000047080000}"/>
    <cellStyle name="Normal 4 4 8" xfId="4323" xr:uid="{00000000-0005-0000-0000-000048080000}"/>
    <cellStyle name="Normal 4 5" xfId="359" xr:uid="{00000000-0005-0000-0000-000049080000}"/>
    <cellStyle name="Normal 4 5 2" xfId="1404" xr:uid="{00000000-0005-0000-0000-00004A080000}"/>
    <cellStyle name="Normal 4 5 3" xfId="2446" xr:uid="{00000000-0005-0000-0000-00004B080000}"/>
    <cellStyle name="Normal 4 5 4" xfId="3488" xr:uid="{00000000-0005-0000-0000-00004C080000}"/>
    <cellStyle name="Normal 4 5 5" xfId="4530" xr:uid="{00000000-0005-0000-0000-00004D080000}"/>
    <cellStyle name="Normal 4 6" xfId="579" xr:uid="{00000000-0005-0000-0000-00004E080000}"/>
    <cellStyle name="Normal 4 6 2" xfId="1623" xr:uid="{00000000-0005-0000-0000-00004F080000}"/>
    <cellStyle name="Normal 4 6 3" xfId="2665" xr:uid="{00000000-0005-0000-0000-000050080000}"/>
    <cellStyle name="Normal 4 6 4" xfId="3707" xr:uid="{00000000-0005-0000-0000-000051080000}"/>
    <cellStyle name="Normal 4 6 5" xfId="4749" xr:uid="{00000000-0005-0000-0000-000052080000}"/>
    <cellStyle name="Normal 4 7" xfId="1040" xr:uid="{00000000-0005-0000-0000-000053080000}"/>
    <cellStyle name="Normal 4 7 2" xfId="2084" xr:uid="{00000000-0005-0000-0000-000054080000}"/>
    <cellStyle name="Normal 4 7 3" xfId="3126" xr:uid="{00000000-0005-0000-0000-000055080000}"/>
    <cellStyle name="Normal 4 7 4" xfId="4168" xr:uid="{00000000-0005-0000-0000-000056080000}"/>
    <cellStyle name="Normal 4 7 5" xfId="5210" xr:uid="{00000000-0005-0000-0000-000057080000}"/>
    <cellStyle name="Normal 4 8" xfId="1102" xr:uid="{00000000-0005-0000-0000-000058080000}"/>
    <cellStyle name="Normal 4 9" xfId="2144" xr:uid="{00000000-0005-0000-0000-000059080000}"/>
    <cellStyle name="Normal 5" xfId="74" xr:uid="{00000000-0005-0000-0000-00005A080000}"/>
    <cellStyle name="Normal 5 10" xfId="3205" xr:uid="{00000000-0005-0000-0000-00005B080000}"/>
    <cellStyle name="Normal 5 11" xfId="4247" xr:uid="{00000000-0005-0000-0000-00005C080000}"/>
    <cellStyle name="Normal 5 2" xfId="105" xr:uid="{00000000-0005-0000-0000-00005D080000}"/>
    <cellStyle name="Normal 5 2 2" xfId="410" xr:uid="{00000000-0005-0000-0000-00005E080000}"/>
    <cellStyle name="Normal 5 2 2 2" xfId="1455" xr:uid="{00000000-0005-0000-0000-00005F080000}"/>
    <cellStyle name="Normal 5 2 2 3" xfId="2497" xr:uid="{00000000-0005-0000-0000-000060080000}"/>
    <cellStyle name="Normal 5 2 2 4" xfId="3539" xr:uid="{00000000-0005-0000-0000-000061080000}"/>
    <cellStyle name="Normal 5 2 2 5" xfId="4581" xr:uid="{00000000-0005-0000-0000-000062080000}"/>
    <cellStyle name="Normal 5 2 3" xfId="628" xr:uid="{00000000-0005-0000-0000-000063080000}"/>
    <cellStyle name="Normal 5 2 3 2" xfId="1672" xr:uid="{00000000-0005-0000-0000-000064080000}"/>
    <cellStyle name="Normal 5 2 3 3" xfId="2714" xr:uid="{00000000-0005-0000-0000-000065080000}"/>
    <cellStyle name="Normal 5 2 3 4" xfId="3756" xr:uid="{00000000-0005-0000-0000-000066080000}"/>
    <cellStyle name="Normal 5 2 3 5" xfId="4798" xr:uid="{00000000-0005-0000-0000-000067080000}"/>
    <cellStyle name="Normal 5 2 4" xfId="1090" xr:uid="{00000000-0005-0000-0000-000068080000}"/>
    <cellStyle name="Normal 5 2 4 2" xfId="2134" xr:uid="{00000000-0005-0000-0000-000069080000}"/>
    <cellStyle name="Normal 5 2 4 3" xfId="3176" xr:uid="{00000000-0005-0000-0000-00006A080000}"/>
    <cellStyle name="Normal 5 2 4 4" xfId="4218" xr:uid="{00000000-0005-0000-0000-00006B080000}"/>
    <cellStyle name="Normal 5 2 4 5" xfId="5260" xr:uid="{00000000-0005-0000-0000-00006C080000}"/>
    <cellStyle name="Normal 5 2 5" xfId="1151" xr:uid="{00000000-0005-0000-0000-00006D080000}"/>
    <cellStyle name="Normal 5 2 6" xfId="2193" xr:uid="{00000000-0005-0000-0000-00006E080000}"/>
    <cellStyle name="Normal 5 2 7" xfId="3235" xr:uid="{00000000-0005-0000-0000-00006F080000}"/>
    <cellStyle name="Normal 5 2 8" xfId="4277" xr:uid="{00000000-0005-0000-0000-000070080000}"/>
    <cellStyle name="Normal 5 3" xfId="171" xr:uid="{00000000-0005-0000-0000-000071080000}"/>
    <cellStyle name="Normal 5 3 2" xfId="387" xr:uid="{00000000-0005-0000-0000-000072080000}"/>
    <cellStyle name="Normal 5 3 2 2" xfId="1432" xr:uid="{00000000-0005-0000-0000-000073080000}"/>
    <cellStyle name="Normal 5 3 2 3" xfId="2474" xr:uid="{00000000-0005-0000-0000-000074080000}"/>
    <cellStyle name="Normal 5 3 2 4" xfId="3516" xr:uid="{00000000-0005-0000-0000-000075080000}"/>
    <cellStyle name="Normal 5 3 2 5" xfId="4558" xr:uid="{00000000-0005-0000-0000-000076080000}"/>
    <cellStyle name="Normal 5 3 3" xfId="693" xr:uid="{00000000-0005-0000-0000-000077080000}"/>
    <cellStyle name="Normal 5 3 3 2" xfId="1737" xr:uid="{00000000-0005-0000-0000-000078080000}"/>
    <cellStyle name="Normal 5 3 3 3" xfId="2779" xr:uid="{00000000-0005-0000-0000-000079080000}"/>
    <cellStyle name="Normal 5 3 3 4" xfId="3821" xr:uid="{00000000-0005-0000-0000-00007A080000}"/>
    <cellStyle name="Normal 5 3 3 5" xfId="4863" xr:uid="{00000000-0005-0000-0000-00007B080000}"/>
    <cellStyle name="Normal 5 3 4" xfId="1067" xr:uid="{00000000-0005-0000-0000-00007C080000}"/>
    <cellStyle name="Normal 5 3 4 2" xfId="2111" xr:uid="{00000000-0005-0000-0000-00007D080000}"/>
    <cellStyle name="Normal 5 3 4 3" xfId="3153" xr:uid="{00000000-0005-0000-0000-00007E080000}"/>
    <cellStyle name="Normal 5 3 4 4" xfId="4195" xr:uid="{00000000-0005-0000-0000-00007F080000}"/>
    <cellStyle name="Normal 5 3 4 5" xfId="5237" xr:uid="{00000000-0005-0000-0000-000080080000}"/>
    <cellStyle name="Normal 5 3 5" xfId="1216" xr:uid="{00000000-0005-0000-0000-000081080000}"/>
    <cellStyle name="Normal 5 3 6" xfId="2258" xr:uid="{00000000-0005-0000-0000-000082080000}"/>
    <cellStyle name="Normal 5 3 7" xfId="3300" xr:uid="{00000000-0005-0000-0000-000083080000}"/>
    <cellStyle name="Normal 5 3 8" xfId="4342" xr:uid="{00000000-0005-0000-0000-000084080000}"/>
    <cellStyle name="Normal 5 4" xfId="361" xr:uid="{00000000-0005-0000-0000-000085080000}"/>
    <cellStyle name="Normal 5 4 2" xfId="1406" xr:uid="{00000000-0005-0000-0000-000086080000}"/>
    <cellStyle name="Normal 5 4 3" xfId="2448" xr:uid="{00000000-0005-0000-0000-000087080000}"/>
    <cellStyle name="Normal 5 4 4" xfId="3490" xr:uid="{00000000-0005-0000-0000-000088080000}"/>
    <cellStyle name="Normal 5 4 5" xfId="4532" xr:uid="{00000000-0005-0000-0000-000089080000}"/>
    <cellStyle name="Normal 5 5" xfId="598" xr:uid="{00000000-0005-0000-0000-00008A080000}"/>
    <cellStyle name="Normal 5 5 2" xfId="1642" xr:uid="{00000000-0005-0000-0000-00008B080000}"/>
    <cellStyle name="Normal 5 5 3" xfId="2684" xr:uid="{00000000-0005-0000-0000-00008C080000}"/>
    <cellStyle name="Normal 5 5 4" xfId="3726" xr:uid="{00000000-0005-0000-0000-00008D080000}"/>
    <cellStyle name="Normal 5 5 5" xfId="4768" xr:uid="{00000000-0005-0000-0000-00008E080000}"/>
    <cellStyle name="Normal 5 6" xfId="1041" xr:uid="{00000000-0005-0000-0000-00008F080000}"/>
    <cellStyle name="Normal 5 6 2" xfId="2085" xr:uid="{00000000-0005-0000-0000-000090080000}"/>
    <cellStyle name="Normal 5 6 3" xfId="3127" xr:uid="{00000000-0005-0000-0000-000091080000}"/>
    <cellStyle name="Normal 5 6 4" xfId="4169" xr:uid="{00000000-0005-0000-0000-000092080000}"/>
    <cellStyle name="Normal 5 6 5" xfId="5211" xr:uid="{00000000-0005-0000-0000-000093080000}"/>
    <cellStyle name="Normal 5 7" xfId="1100" xr:uid="{00000000-0005-0000-0000-000094080000}"/>
    <cellStyle name="Normal 5 8" xfId="1121" xr:uid="{00000000-0005-0000-0000-000095080000}"/>
    <cellStyle name="Normal 5 9" xfId="2163" xr:uid="{00000000-0005-0000-0000-000096080000}"/>
    <cellStyle name="Normal 6" xfId="426" xr:uid="{00000000-0005-0000-0000-000097080000}"/>
    <cellStyle name="Normal 7" xfId="5270" xr:uid="{00000000-0005-0000-0000-000098080000}"/>
    <cellStyle name="Normal_GCSESFR_Jan05_skeletontabsv1.2" xfId="47" xr:uid="{00000000-0005-0000-0000-000099080000}"/>
    <cellStyle name="Normal_SFR04_fin_Table 4_pr" xfId="38" xr:uid="{00000000-0005-0000-0000-00009A080000}"/>
    <cellStyle name="Normal_SfrOct00tabs2" xfId="39" xr:uid="{00000000-0005-0000-0000-00009B080000}"/>
    <cellStyle name="Normal_Table02a_jv" xfId="40" xr:uid="{00000000-0005-0000-0000-00009C080000}"/>
    <cellStyle name="Normal_table1_MN" xfId="46" xr:uid="{00000000-0005-0000-0000-00009D080000}"/>
    <cellStyle name="Note" xfId="41" builtinId="10" customBuiltin="1"/>
    <cellStyle name="Note 10" xfId="108" xr:uid="{00000000-0005-0000-0000-00009F080000}"/>
    <cellStyle name="Note 10 10" xfId="631" xr:uid="{00000000-0005-0000-0000-0000A0080000}"/>
    <cellStyle name="Note 10 10 2" xfId="1675" xr:uid="{00000000-0005-0000-0000-0000A1080000}"/>
    <cellStyle name="Note 10 10 3" xfId="2717" xr:uid="{00000000-0005-0000-0000-0000A2080000}"/>
    <cellStyle name="Note 10 10 4" xfId="3759" xr:uid="{00000000-0005-0000-0000-0000A3080000}"/>
    <cellStyle name="Note 10 10 5" xfId="4801" xr:uid="{00000000-0005-0000-0000-0000A4080000}"/>
    <cellStyle name="Note 10 11" xfId="323" xr:uid="{00000000-0005-0000-0000-0000A5080000}"/>
    <cellStyle name="Note 10 11 2" xfId="1368" xr:uid="{00000000-0005-0000-0000-0000A6080000}"/>
    <cellStyle name="Note 10 11 3" xfId="2410" xr:uid="{00000000-0005-0000-0000-0000A7080000}"/>
    <cellStyle name="Note 10 11 4" xfId="3452" xr:uid="{00000000-0005-0000-0000-0000A8080000}"/>
    <cellStyle name="Note 10 11 5" xfId="4494" xr:uid="{00000000-0005-0000-0000-0000A9080000}"/>
    <cellStyle name="Note 10 12" xfId="1092" xr:uid="{00000000-0005-0000-0000-0000AA080000}"/>
    <cellStyle name="Note 10 12 2" xfId="2136" xr:uid="{00000000-0005-0000-0000-0000AB080000}"/>
    <cellStyle name="Note 10 12 3" xfId="3178" xr:uid="{00000000-0005-0000-0000-0000AC080000}"/>
    <cellStyle name="Note 10 12 4" xfId="4220" xr:uid="{00000000-0005-0000-0000-0000AD080000}"/>
    <cellStyle name="Note 10 12 5" xfId="5262" xr:uid="{00000000-0005-0000-0000-0000AE080000}"/>
    <cellStyle name="Note 10 13" xfId="1154" xr:uid="{00000000-0005-0000-0000-0000AF080000}"/>
    <cellStyle name="Note 10 14" xfId="2196" xr:uid="{00000000-0005-0000-0000-0000B0080000}"/>
    <cellStyle name="Note 10 15" xfId="3238" xr:uid="{00000000-0005-0000-0000-0000B1080000}"/>
    <cellStyle name="Note 10 16" xfId="4280" xr:uid="{00000000-0005-0000-0000-0000B2080000}"/>
    <cellStyle name="Note 10 2" xfId="193" xr:uid="{00000000-0005-0000-0000-0000B3080000}"/>
    <cellStyle name="Note 10 2 2" xfId="715" xr:uid="{00000000-0005-0000-0000-0000B4080000}"/>
    <cellStyle name="Note 10 2 2 2" xfId="1759" xr:uid="{00000000-0005-0000-0000-0000B5080000}"/>
    <cellStyle name="Note 10 2 2 3" xfId="2801" xr:uid="{00000000-0005-0000-0000-0000B6080000}"/>
    <cellStyle name="Note 10 2 2 4" xfId="3843" xr:uid="{00000000-0005-0000-0000-0000B7080000}"/>
    <cellStyle name="Note 10 2 2 5" xfId="4885" xr:uid="{00000000-0005-0000-0000-0000B8080000}"/>
    <cellStyle name="Note 10 2 3" xfId="1238" xr:uid="{00000000-0005-0000-0000-0000B9080000}"/>
    <cellStyle name="Note 10 2 4" xfId="2280" xr:uid="{00000000-0005-0000-0000-0000BA080000}"/>
    <cellStyle name="Note 10 2 5" xfId="3322" xr:uid="{00000000-0005-0000-0000-0000BB080000}"/>
    <cellStyle name="Note 10 2 6" xfId="4364" xr:uid="{00000000-0005-0000-0000-0000BC080000}"/>
    <cellStyle name="Note 10 3" xfId="217" xr:uid="{00000000-0005-0000-0000-0000BD080000}"/>
    <cellStyle name="Note 10 3 2" xfId="739" xr:uid="{00000000-0005-0000-0000-0000BE080000}"/>
    <cellStyle name="Note 10 3 2 2" xfId="1783" xr:uid="{00000000-0005-0000-0000-0000BF080000}"/>
    <cellStyle name="Note 10 3 2 3" xfId="2825" xr:uid="{00000000-0005-0000-0000-0000C0080000}"/>
    <cellStyle name="Note 10 3 2 4" xfId="3867" xr:uid="{00000000-0005-0000-0000-0000C1080000}"/>
    <cellStyle name="Note 10 3 2 5" xfId="4909" xr:uid="{00000000-0005-0000-0000-0000C2080000}"/>
    <cellStyle name="Note 10 3 3" xfId="1262" xr:uid="{00000000-0005-0000-0000-0000C3080000}"/>
    <cellStyle name="Note 10 3 4" xfId="2304" xr:uid="{00000000-0005-0000-0000-0000C4080000}"/>
    <cellStyle name="Note 10 3 5" xfId="3346" xr:uid="{00000000-0005-0000-0000-0000C5080000}"/>
    <cellStyle name="Note 10 3 6" xfId="4388" xr:uid="{00000000-0005-0000-0000-0000C6080000}"/>
    <cellStyle name="Note 10 4" xfId="280" xr:uid="{00000000-0005-0000-0000-0000C7080000}"/>
    <cellStyle name="Note 10 4 2" xfId="802" xr:uid="{00000000-0005-0000-0000-0000C8080000}"/>
    <cellStyle name="Note 10 4 2 2" xfId="1846" xr:uid="{00000000-0005-0000-0000-0000C9080000}"/>
    <cellStyle name="Note 10 4 2 3" xfId="2888" xr:uid="{00000000-0005-0000-0000-0000CA080000}"/>
    <cellStyle name="Note 10 4 2 4" xfId="3930" xr:uid="{00000000-0005-0000-0000-0000CB080000}"/>
    <cellStyle name="Note 10 4 2 5" xfId="4972" xr:uid="{00000000-0005-0000-0000-0000CC080000}"/>
    <cellStyle name="Note 10 4 3" xfId="1325" xr:uid="{00000000-0005-0000-0000-0000CD080000}"/>
    <cellStyle name="Note 10 4 4" xfId="2367" xr:uid="{00000000-0005-0000-0000-0000CE080000}"/>
    <cellStyle name="Note 10 4 5" xfId="3409" xr:uid="{00000000-0005-0000-0000-0000CF080000}"/>
    <cellStyle name="Note 10 4 6" xfId="4451" xr:uid="{00000000-0005-0000-0000-0000D0080000}"/>
    <cellStyle name="Note 10 5" xfId="296" xr:uid="{00000000-0005-0000-0000-0000D1080000}"/>
    <cellStyle name="Note 10 5 2" xfId="818" xr:uid="{00000000-0005-0000-0000-0000D2080000}"/>
    <cellStyle name="Note 10 5 2 2" xfId="1862" xr:uid="{00000000-0005-0000-0000-0000D3080000}"/>
    <cellStyle name="Note 10 5 2 3" xfId="2904" xr:uid="{00000000-0005-0000-0000-0000D4080000}"/>
    <cellStyle name="Note 10 5 2 4" xfId="3946" xr:uid="{00000000-0005-0000-0000-0000D5080000}"/>
    <cellStyle name="Note 10 5 2 5" xfId="4988" xr:uid="{00000000-0005-0000-0000-0000D6080000}"/>
    <cellStyle name="Note 10 5 3" xfId="1341" xr:uid="{00000000-0005-0000-0000-0000D7080000}"/>
    <cellStyle name="Note 10 5 4" xfId="2383" xr:uid="{00000000-0005-0000-0000-0000D8080000}"/>
    <cellStyle name="Note 10 5 5" xfId="3425" xr:uid="{00000000-0005-0000-0000-0000D9080000}"/>
    <cellStyle name="Note 10 5 6" xfId="4467" xr:uid="{00000000-0005-0000-0000-0000DA080000}"/>
    <cellStyle name="Note 10 6" xfId="412" xr:uid="{00000000-0005-0000-0000-0000DB080000}"/>
    <cellStyle name="Note 10 6 2" xfId="918" xr:uid="{00000000-0005-0000-0000-0000DC080000}"/>
    <cellStyle name="Note 10 6 2 2" xfId="1962" xr:uid="{00000000-0005-0000-0000-0000DD080000}"/>
    <cellStyle name="Note 10 6 2 3" xfId="3004" xr:uid="{00000000-0005-0000-0000-0000DE080000}"/>
    <cellStyle name="Note 10 6 2 4" xfId="4046" xr:uid="{00000000-0005-0000-0000-0000DF080000}"/>
    <cellStyle name="Note 10 6 2 5" xfId="5088" xr:uid="{00000000-0005-0000-0000-0000E0080000}"/>
    <cellStyle name="Note 10 6 3" xfId="1457" xr:uid="{00000000-0005-0000-0000-0000E1080000}"/>
    <cellStyle name="Note 10 6 4" xfId="2499" xr:uid="{00000000-0005-0000-0000-0000E2080000}"/>
    <cellStyle name="Note 10 6 5" xfId="3541" xr:uid="{00000000-0005-0000-0000-0000E3080000}"/>
    <cellStyle name="Note 10 6 6" xfId="4583" xr:uid="{00000000-0005-0000-0000-0000E4080000}"/>
    <cellStyle name="Note 10 7" xfId="357" xr:uid="{00000000-0005-0000-0000-0000E5080000}"/>
    <cellStyle name="Note 10 7 2" xfId="874" xr:uid="{00000000-0005-0000-0000-0000E6080000}"/>
    <cellStyle name="Note 10 7 2 2" xfId="1918" xr:uid="{00000000-0005-0000-0000-0000E7080000}"/>
    <cellStyle name="Note 10 7 2 3" xfId="2960" xr:uid="{00000000-0005-0000-0000-0000E8080000}"/>
    <cellStyle name="Note 10 7 2 4" xfId="4002" xr:uid="{00000000-0005-0000-0000-0000E9080000}"/>
    <cellStyle name="Note 10 7 2 5" xfId="5044" xr:uid="{00000000-0005-0000-0000-0000EA080000}"/>
    <cellStyle name="Note 10 7 3" xfId="1402" xr:uid="{00000000-0005-0000-0000-0000EB080000}"/>
    <cellStyle name="Note 10 7 4" xfId="2444" xr:uid="{00000000-0005-0000-0000-0000EC080000}"/>
    <cellStyle name="Note 10 7 5" xfId="3486" xr:uid="{00000000-0005-0000-0000-0000ED080000}"/>
    <cellStyle name="Note 10 7 6" xfId="4528" xr:uid="{00000000-0005-0000-0000-0000EE080000}"/>
    <cellStyle name="Note 10 8" xfId="512" xr:uid="{00000000-0005-0000-0000-0000EF080000}"/>
    <cellStyle name="Note 10 8 2" xfId="1002" xr:uid="{00000000-0005-0000-0000-0000F0080000}"/>
    <cellStyle name="Note 10 8 2 2" xfId="2046" xr:uid="{00000000-0005-0000-0000-0000F1080000}"/>
    <cellStyle name="Note 10 8 2 3" xfId="3088" xr:uid="{00000000-0005-0000-0000-0000F2080000}"/>
    <cellStyle name="Note 10 8 2 4" xfId="4130" xr:uid="{00000000-0005-0000-0000-0000F3080000}"/>
    <cellStyle name="Note 10 8 2 5" xfId="5172" xr:uid="{00000000-0005-0000-0000-0000F4080000}"/>
    <cellStyle name="Note 10 8 3" xfId="1556" xr:uid="{00000000-0005-0000-0000-0000F5080000}"/>
    <cellStyle name="Note 10 8 4" xfId="2598" xr:uid="{00000000-0005-0000-0000-0000F6080000}"/>
    <cellStyle name="Note 10 8 5" xfId="3640" xr:uid="{00000000-0005-0000-0000-0000F7080000}"/>
    <cellStyle name="Note 10 8 6" xfId="4682" xr:uid="{00000000-0005-0000-0000-0000F8080000}"/>
    <cellStyle name="Note 10 9" xfId="533" xr:uid="{00000000-0005-0000-0000-0000F9080000}"/>
    <cellStyle name="Note 10 9 2" xfId="1019" xr:uid="{00000000-0005-0000-0000-0000FA080000}"/>
    <cellStyle name="Note 10 9 2 2" xfId="2063" xr:uid="{00000000-0005-0000-0000-0000FB080000}"/>
    <cellStyle name="Note 10 9 2 3" xfId="3105" xr:uid="{00000000-0005-0000-0000-0000FC080000}"/>
    <cellStyle name="Note 10 9 2 4" xfId="4147" xr:uid="{00000000-0005-0000-0000-0000FD080000}"/>
    <cellStyle name="Note 10 9 2 5" xfId="5189" xr:uid="{00000000-0005-0000-0000-0000FE080000}"/>
    <cellStyle name="Note 10 9 3" xfId="1577" xr:uid="{00000000-0005-0000-0000-0000FF080000}"/>
    <cellStyle name="Note 10 9 4" xfId="2619" xr:uid="{00000000-0005-0000-0000-000000090000}"/>
    <cellStyle name="Note 10 9 5" xfId="3661" xr:uid="{00000000-0005-0000-0000-000001090000}"/>
    <cellStyle name="Note 10 9 6" xfId="4703" xr:uid="{00000000-0005-0000-0000-000002090000}"/>
    <cellStyle name="Note 11" xfId="148" xr:uid="{00000000-0005-0000-0000-000003090000}"/>
    <cellStyle name="Note 11 10" xfId="570" xr:uid="{00000000-0005-0000-0000-000004090000}"/>
    <cellStyle name="Note 11 10 2" xfId="1614" xr:uid="{00000000-0005-0000-0000-000005090000}"/>
    <cellStyle name="Note 11 10 3" xfId="2656" xr:uid="{00000000-0005-0000-0000-000006090000}"/>
    <cellStyle name="Note 11 10 4" xfId="3698" xr:uid="{00000000-0005-0000-0000-000007090000}"/>
    <cellStyle name="Note 11 10 5" xfId="4740" xr:uid="{00000000-0005-0000-0000-000008090000}"/>
    <cellStyle name="Note 11 11" xfId="1045" xr:uid="{00000000-0005-0000-0000-000009090000}"/>
    <cellStyle name="Note 11 11 2" xfId="2089" xr:uid="{00000000-0005-0000-0000-00000A090000}"/>
    <cellStyle name="Note 11 11 3" xfId="3131" xr:uid="{00000000-0005-0000-0000-00000B090000}"/>
    <cellStyle name="Note 11 11 4" xfId="4173" xr:uid="{00000000-0005-0000-0000-00000C090000}"/>
    <cellStyle name="Note 11 11 5" xfId="5215" xr:uid="{00000000-0005-0000-0000-00000D090000}"/>
    <cellStyle name="Note 11 12" xfId="1194" xr:uid="{00000000-0005-0000-0000-00000E090000}"/>
    <cellStyle name="Note 11 13" xfId="2236" xr:uid="{00000000-0005-0000-0000-00000F090000}"/>
    <cellStyle name="Note 11 14" xfId="3278" xr:uid="{00000000-0005-0000-0000-000010090000}"/>
    <cellStyle name="Note 11 15" xfId="4320" xr:uid="{00000000-0005-0000-0000-000011090000}"/>
    <cellStyle name="Note 11 2" xfId="142" xr:uid="{00000000-0005-0000-0000-000012090000}"/>
    <cellStyle name="Note 11 2 2" xfId="665" xr:uid="{00000000-0005-0000-0000-000013090000}"/>
    <cellStyle name="Note 11 2 2 2" xfId="1709" xr:uid="{00000000-0005-0000-0000-000014090000}"/>
    <cellStyle name="Note 11 2 2 3" xfId="2751" xr:uid="{00000000-0005-0000-0000-000015090000}"/>
    <cellStyle name="Note 11 2 2 4" xfId="3793" xr:uid="{00000000-0005-0000-0000-000016090000}"/>
    <cellStyle name="Note 11 2 2 5" xfId="4835" xr:uid="{00000000-0005-0000-0000-000017090000}"/>
    <cellStyle name="Note 11 2 3" xfId="1188" xr:uid="{00000000-0005-0000-0000-000018090000}"/>
    <cellStyle name="Note 11 2 4" xfId="2230" xr:uid="{00000000-0005-0000-0000-000019090000}"/>
    <cellStyle name="Note 11 2 5" xfId="3272" xr:uid="{00000000-0005-0000-0000-00001A090000}"/>
    <cellStyle name="Note 11 2 6" xfId="4314" xr:uid="{00000000-0005-0000-0000-00001B090000}"/>
    <cellStyle name="Note 11 3" xfId="201" xr:uid="{00000000-0005-0000-0000-00001C090000}"/>
    <cellStyle name="Note 11 3 2" xfId="723" xr:uid="{00000000-0005-0000-0000-00001D090000}"/>
    <cellStyle name="Note 11 3 2 2" xfId="1767" xr:uid="{00000000-0005-0000-0000-00001E090000}"/>
    <cellStyle name="Note 11 3 2 3" xfId="2809" xr:uid="{00000000-0005-0000-0000-00001F090000}"/>
    <cellStyle name="Note 11 3 2 4" xfId="3851" xr:uid="{00000000-0005-0000-0000-000020090000}"/>
    <cellStyle name="Note 11 3 2 5" xfId="4893" xr:uid="{00000000-0005-0000-0000-000021090000}"/>
    <cellStyle name="Note 11 3 3" xfId="1246" xr:uid="{00000000-0005-0000-0000-000022090000}"/>
    <cellStyle name="Note 11 3 4" xfId="2288" xr:uid="{00000000-0005-0000-0000-000023090000}"/>
    <cellStyle name="Note 11 3 5" xfId="3330" xr:uid="{00000000-0005-0000-0000-000024090000}"/>
    <cellStyle name="Note 11 3 6" xfId="4372" xr:uid="{00000000-0005-0000-0000-000025090000}"/>
    <cellStyle name="Note 11 4" xfId="117" xr:uid="{00000000-0005-0000-0000-000026090000}"/>
    <cellStyle name="Note 11 4 2" xfId="640" xr:uid="{00000000-0005-0000-0000-000027090000}"/>
    <cellStyle name="Note 11 4 2 2" xfId="1684" xr:uid="{00000000-0005-0000-0000-000028090000}"/>
    <cellStyle name="Note 11 4 2 3" xfId="2726" xr:uid="{00000000-0005-0000-0000-000029090000}"/>
    <cellStyle name="Note 11 4 2 4" xfId="3768" xr:uid="{00000000-0005-0000-0000-00002A090000}"/>
    <cellStyle name="Note 11 4 2 5" xfId="4810" xr:uid="{00000000-0005-0000-0000-00002B090000}"/>
    <cellStyle name="Note 11 4 3" xfId="1163" xr:uid="{00000000-0005-0000-0000-00002C090000}"/>
    <cellStyle name="Note 11 4 4" xfId="2205" xr:uid="{00000000-0005-0000-0000-00002D090000}"/>
    <cellStyle name="Note 11 4 5" xfId="3247" xr:uid="{00000000-0005-0000-0000-00002E090000}"/>
    <cellStyle name="Note 11 4 6" xfId="4289" xr:uid="{00000000-0005-0000-0000-00002F090000}"/>
    <cellStyle name="Note 11 5" xfId="365" xr:uid="{00000000-0005-0000-0000-000030090000}"/>
    <cellStyle name="Note 11 5 2" xfId="878" xr:uid="{00000000-0005-0000-0000-000031090000}"/>
    <cellStyle name="Note 11 5 2 2" xfId="1922" xr:uid="{00000000-0005-0000-0000-000032090000}"/>
    <cellStyle name="Note 11 5 2 3" xfId="2964" xr:uid="{00000000-0005-0000-0000-000033090000}"/>
    <cellStyle name="Note 11 5 2 4" xfId="4006" xr:uid="{00000000-0005-0000-0000-000034090000}"/>
    <cellStyle name="Note 11 5 2 5" xfId="5048" xr:uid="{00000000-0005-0000-0000-000035090000}"/>
    <cellStyle name="Note 11 5 3" xfId="1410" xr:uid="{00000000-0005-0000-0000-000036090000}"/>
    <cellStyle name="Note 11 5 4" xfId="2452" xr:uid="{00000000-0005-0000-0000-000037090000}"/>
    <cellStyle name="Note 11 5 5" xfId="3494" xr:uid="{00000000-0005-0000-0000-000038090000}"/>
    <cellStyle name="Note 11 5 6" xfId="4536" xr:uid="{00000000-0005-0000-0000-000039090000}"/>
    <cellStyle name="Note 11 6" xfId="447" xr:uid="{00000000-0005-0000-0000-00003A090000}"/>
    <cellStyle name="Note 11 6 2" xfId="941" xr:uid="{00000000-0005-0000-0000-00003B090000}"/>
    <cellStyle name="Note 11 6 2 2" xfId="1985" xr:uid="{00000000-0005-0000-0000-00003C090000}"/>
    <cellStyle name="Note 11 6 2 3" xfId="3027" xr:uid="{00000000-0005-0000-0000-00003D090000}"/>
    <cellStyle name="Note 11 6 2 4" xfId="4069" xr:uid="{00000000-0005-0000-0000-00003E090000}"/>
    <cellStyle name="Note 11 6 2 5" xfId="5111" xr:uid="{00000000-0005-0000-0000-00003F090000}"/>
    <cellStyle name="Note 11 6 3" xfId="1491" xr:uid="{00000000-0005-0000-0000-000040090000}"/>
    <cellStyle name="Note 11 6 4" xfId="2533" xr:uid="{00000000-0005-0000-0000-000041090000}"/>
    <cellStyle name="Note 11 6 5" xfId="3575" xr:uid="{00000000-0005-0000-0000-000042090000}"/>
    <cellStyle name="Note 11 6 6" xfId="4617" xr:uid="{00000000-0005-0000-0000-000043090000}"/>
    <cellStyle name="Note 11 7" xfId="436" xr:uid="{00000000-0005-0000-0000-000044090000}"/>
    <cellStyle name="Note 11 7 2" xfId="935" xr:uid="{00000000-0005-0000-0000-000045090000}"/>
    <cellStyle name="Note 11 7 2 2" xfId="1979" xr:uid="{00000000-0005-0000-0000-000046090000}"/>
    <cellStyle name="Note 11 7 2 3" xfId="3021" xr:uid="{00000000-0005-0000-0000-000047090000}"/>
    <cellStyle name="Note 11 7 2 4" xfId="4063" xr:uid="{00000000-0005-0000-0000-000048090000}"/>
    <cellStyle name="Note 11 7 2 5" xfId="5105" xr:uid="{00000000-0005-0000-0000-000049090000}"/>
    <cellStyle name="Note 11 7 3" xfId="1480" xr:uid="{00000000-0005-0000-0000-00004A090000}"/>
    <cellStyle name="Note 11 7 4" xfId="2522" xr:uid="{00000000-0005-0000-0000-00004B090000}"/>
    <cellStyle name="Note 11 7 5" xfId="3564" xr:uid="{00000000-0005-0000-0000-00004C090000}"/>
    <cellStyle name="Note 11 7 6" xfId="4606" xr:uid="{00000000-0005-0000-0000-00004D090000}"/>
    <cellStyle name="Note 11 8" xfId="488" xr:uid="{00000000-0005-0000-0000-00004E090000}"/>
    <cellStyle name="Note 11 8 2" xfId="978" xr:uid="{00000000-0005-0000-0000-00004F090000}"/>
    <cellStyle name="Note 11 8 2 2" xfId="2022" xr:uid="{00000000-0005-0000-0000-000050090000}"/>
    <cellStyle name="Note 11 8 2 3" xfId="3064" xr:uid="{00000000-0005-0000-0000-000051090000}"/>
    <cellStyle name="Note 11 8 2 4" xfId="4106" xr:uid="{00000000-0005-0000-0000-000052090000}"/>
    <cellStyle name="Note 11 8 2 5" xfId="5148" xr:uid="{00000000-0005-0000-0000-000053090000}"/>
    <cellStyle name="Note 11 8 3" xfId="1532" xr:uid="{00000000-0005-0000-0000-000054090000}"/>
    <cellStyle name="Note 11 8 4" xfId="2574" xr:uid="{00000000-0005-0000-0000-000055090000}"/>
    <cellStyle name="Note 11 8 5" xfId="3616" xr:uid="{00000000-0005-0000-0000-000056090000}"/>
    <cellStyle name="Note 11 8 6" xfId="4658" xr:uid="{00000000-0005-0000-0000-000057090000}"/>
    <cellStyle name="Note 11 9" xfId="671" xr:uid="{00000000-0005-0000-0000-000058090000}"/>
    <cellStyle name="Note 11 9 2" xfId="1715" xr:uid="{00000000-0005-0000-0000-000059090000}"/>
    <cellStyle name="Note 11 9 3" xfId="2757" xr:uid="{00000000-0005-0000-0000-00005A090000}"/>
    <cellStyle name="Note 11 9 4" xfId="3799" xr:uid="{00000000-0005-0000-0000-00005B090000}"/>
    <cellStyle name="Note 11 9 5" xfId="4841" xr:uid="{00000000-0005-0000-0000-00005C090000}"/>
    <cellStyle name="Note 12" xfId="130" xr:uid="{00000000-0005-0000-0000-00005D090000}"/>
    <cellStyle name="Note 12 2" xfId="653" xr:uid="{00000000-0005-0000-0000-00005E090000}"/>
    <cellStyle name="Note 12 2 2" xfId="1697" xr:uid="{00000000-0005-0000-0000-00005F090000}"/>
    <cellStyle name="Note 12 2 3" xfId="2739" xr:uid="{00000000-0005-0000-0000-000060090000}"/>
    <cellStyle name="Note 12 2 4" xfId="3781" xr:uid="{00000000-0005-0000-0000-000061090000}"/>
    <cellStyle name="Note 12 2 5" xfId="4823" xr:uid="{00000000-0005-0000-0000-000062090000}"/>
    <cellStyle name="Note 12 3" xfId="1176" xr:uid="{00000000-0005-0000-0000-000063090000}"/>
    <cellStyle name="Note 12 4" xfId="2218" xr:uid="{00000000-0005-0000-0000-000064090000}"/>
    <cellStyle name="Note 12 5" xfId="3260" xr:uid="{00000000-0005-0000-0000-000065090000}"/>
    <cellStyle name="Note 12 6" xfId="4302" xr:uid="{00000000-0005-0000-0000-000066090000}"/>
    <cellStyle name="Note 2" xfId="67" xr:uid="{00000000-0005-0000-0000-000067090000}"/>
    <cellStyle name="Note 2 10" xfId="592" xr:uid="{00000000-0005-0000-0000-000068090000}"/>
    <cellStyle name="Note 2 10 2" xfId="1636" xr:uid="{00000000-0005-0000-0000-000069090000}"/>
    <cellStyle name="Note 2 10 3" xfId="2678" xr:uid="{00000000-0005-0000-0000-00006A090000}"/>
    <cellStyle name="Note 2 10 4" xfId="3720" xr:uid="{00000000-0005-0000-0000-00006B090000}"/>
    <cellStyle name="Note 2 10 5" xfId="4762" xr:uid="{00000000-0005-0000-0000-00006C090000}"/>
    <cellStyle name="Note 2 11" xfId="470" xr:uid="{00000000-0005-0000-0000-00006D090000}"/>
    <cellStyle name="Note 2 11 2" xfId="1514" xr:uid="{00000000-0005-0000-0000-00006E090000}"/>
    <cellStyle name="Note 2 11 3" xfId="2556" xr:uid="{00000000-0005-0000-0000-00006F090000}"/>
    <cellStyle name="Note 2 11 4" xfId="3598" xr:uid="{00000000-0005-0000-0000-000070090000}"/>
    <cellStyle name="Note 2 11 5" xfId="4640" xr:uid="{00000000-0005-0000-0000-000071090000}"/>
    <cellStyle name="Note 2 12" xfId="1061" xr:uid="{00000000-0005-0000-0000-000072090000}"/>
    <cellStyle name="Note 2 12 2" xfId="2105" xr:uid="{00000000-0005-0000-0000-000073090000}"/>
    <cellStyle name="Note 2 12 3" xfId="3147" xr:uid="{00000000-0005-0000-0000-000074090000}"/>
    <cellStyle name="Note 2 12 4" xfId="4189" xr:uid="{00000000-0005-0000-0000-000075090000}"/>
    <cellStyle name="Note 2 12 5" xfId="5231" xr:uid="{00000000-0005-0000-0000-000076090000}"/>
    <cellStyle name="Note 2 13" xfId="1115" xr:uid="{00000000-0005-0000-0000-000077090000}"/>
    <cellStyle name="Note 2 14" xfId="2157" xr:uid="{00000000-0005-0000-0000-000078090000}"/>
    <cellStyle name="Note 2 15" xfId="3199" xr:uid="{00000000-0005-0000-0000-000079090000}"/>
    <cellStyle name="Note 2 16" xfId="4241" xr:uid="{00000000-0005-0000-0000-00007A090000}"/>
    <cellStyle name="Note 2 2" xfId="165" xr:uid="{00000000-0005-0000-0000-00007B090000}"/>
    <cellStyle name="Note 2 2 2" xfId="687" xr:uid="{00000000-0005-0000-0000-00007C090000}"/>
    <cellStyle name="Note 2 2 2 2" xfId="1731" xr:uid="{00000000-0005-0000-0000-00007D090000}"/>
    <cellStyle name="Note 2 2 2 3" xfId="2773" xr:uid="{00000000-0005-0000-0000-00007E090000}"/>
    <cellStyle name="Note 2 2 2 4" xfId="3815" xr:uid="{00000000-0005-0000-0000-00007F090000}"/>
    <cellStyle name="Note 2 2 2 5" xfId="4857" xr:uid="{00000000-0005-0000-0000-000080090000}"/>
    <cellStyle name="Note 2 2 3" xfId="1210" xr:uid="{00000000-0005-0000-0000-000081090000}"/>
    <cellStyle name="Note 2 2 4" xfId="2252" xr:uid="{00000000-0005-0000-0000-000082090000}"/>
    <cellStyle name="Note 2 2 5" xfId="3294" xr:uid="{00000000-0005-0000-0000-000083090000}"/>
    <cellStyle name="Note 2 2 6" xfId="4336" xr:uid="{00000000-0005-0000-0000-000084090000}"/>
    <cellStyle name="Note 2 3" xfId="235" xr:uid="{00000000-0005-0000-0000-000085090000}"/>
    <cellStyle name="Note 2 3 2" xfId="757" xr:uid="{00000000-0005-0000-0000-000086090000}"/>
    <cellStyle name="Note 2 3 2 2" xfId="1801" xr:uid="{00000000-0005-0000-0000-000087090000}"/>
    <cellStyle name="Note 2 3 2 3" xfId="2843" xr:uid="{00000000-0005-0000-0000-000088090000}"/>
    <cellStyle name="Note 2 3 2 4" xfId="3885" xr:uid="{00000000-0005-0000-0000-000089090000}"/>
    <cellStyle name="Note 2 3 2 5" xfId="4927" xr:uid="{00000000-0005-0000-0000-00008A090000}"/>
    <cellStyle name="Note 2 3 3" xfId="1280" xr:uid="{00000000-0005-0000-0000-00008B090000}"/>
    <cellStyle name="Note 2 3 4" xfId="2322" xr:uid="{00000000-0005-0000-0000-00008C090000}"/>
    <cellStyle name="Note 2 3 5" xfId="3364" xr:uid="{00000000-0005-0000-0000-00008D090000}"/>
    <cellStyle name="Note 2 3 6" xfId="4406" xr:uid="{00000000-0005-0000-0000-00008E090000}"/>
    <cellStyle name="Note 2 4" xfId="254" xr:uid="{00000000-0005-0000-0000-00008F090000}"/>
    <cellStyle name="Note 2 4 2" xfId="776" xr:uid="{00000000-0005-0000-0000-000090090000}"/>
    <cellStyle name="Note 2 4 2 2" xfId="1820" xr:uid="{00000000-0005-0000-0000-000091090000}"/>
    <cellStyle name="Note 2 4 2 3" xfId="2862" xr:uid="{00000000-0005-0000-0000-000092090000}"/>
    <cellStyle name="Note 2 4 2 4" xfId="3904" xr:uid="{00000000-0005-0000-0000-000093090000}"/>
    <cellStyle name="Note 2 4 2 5" xfId="4946" xr:uid="{00000000-0005-0000-0000-000094090000}"/>
    <cellStyle name="Note 2 4 3" xfId="1299" xr:uid="{00000000-0005-0000-0000-000095090000}"/>
    <cellStyle name="Note 2 4 4" xfId="2341" xr:uid="{00000000-0005-0000-0000-000096090000}"/>
    <cellStyle name="Note 2 4 5" xfId="3383" xr:uid="{00000000-0005-0000-0000-000097090000}"/>
    <cellStyle name="Note 2 4 6" xfId="4425" xr:uid="{00000000-0005-0000-0000-000098090000}"/>
    <cellStyle name="Note 2 5" xfId="312" xr:uid="{00000000-0005-0000-0000-000099090000}"/>
    <cellStyle name="Note 2 5 2" xfId="834" xr:uid="{00000000-0005-0000-0000-00009A090000}"/>
    <cellStyle name="Note 2 5 2 2" xfId="1878" xr:uid="{00000000-0005-0000-0000-00009B090000}"/>
    <cellStyle name="Note 2 5 2 3" xfId="2920" xr:uid="{00000000-0005-0000-0000-00009C090000}"/>
    <cellStyle name="Note 2 5 2 4" xfId="3962" xr:uid="{00000000-0005-0000-0000-00009D090000}"/>
    <cellStyle name="Note 2 5 2 5" xfId="5004" xr:uid="{00000000-0005-0000-0000-00009E090000}"/>
    <cellStyle name="Note 2 5 3" xfId="1357" xr:uid="{00000000-0005-0000-0000-00009F090000}"/>
    <cellStyle name="Note 2 5 4" xfId="2399" xr:uid="{00000000-0005-0000-0000-0000A0090000}"/>
    <cellStyle name="Note 2 5 5" xfId="3441" xr:uid="{00000000-0005-0000-0000-0000A1090000}"/>
    <cellStyle name="Note 2 5 6" xfId="4483" xr:uid="{00000000-0005-0000-0000-0000A2090000}"/>
    <cellStyle name="Note 2 6" xfId="381" xr:uid="{00000000-0005-0000-0000-0000A3090000}"/>
    <cellStyle name="Note 2 6 2" xfId="893" xr:uid="{00000000-0005-0000-0000-0000A4090000}"/>
    <cellStyle name="Note 2 6 2 2" xfId="1937" xr:uid="{00000000-0005-0000-0000-0000A5090000}"/>
    <cellStyle name="Note 2 6 2 3" xfId="2979" xr:uid="{00000000-0005-0000-0000-0000A6090000}"/>
    <cellStyle name="Note 2 6 2 4" xfId="4021" xr:uid="{00000000-0005-0000-0000-0000A7090000}"/>
    <cellStyle name="Note 2 6 2 5" xfId="5063" xr:uid="{00000000-0005-0000-0000-0000A8090000}"/>
    <cellStyle name="Note 2 6 3" xfId="1426" xr:uid="{00000000-0005-0000-0000-0000A9090000}"/>
    <cellStyle name="Note 2 6 4" xfId="2468" xr:uid="{00000000-0005-0000-0000-0000AA090000}"/>
    <cellStyle name="Note 2 6 5" xfId="3510" xr:uid="{00000000-0005-0000-0000-0000AB090000}"/>
    <cellStyle name="Note 2 6 6" xfId="4552" xr:uid="{00000000-0005-0000-0000-0000AC090000}"/>
    <cellStyle name="Note 2 7" xfId="335" xr:uid="{00000000-0005-0000-0000-0000AD090000}"/>
    <cellStyle name="Note 2 7 2" xfId="853" xr:uid="{00000000-0005-0000-0000-0000AE090000}"/>
    <cellStyle name="Note 2 7 2 2" xfId="1897" xr:uid="{00000000-0005-0000-0000-0000AF090000}"/>
    <cellStyle name="Note 2 7 2 3" xfId="2939" xr:uid="{00000000-0005-0000-0000-0000B0090000}"/>
    <cellStyle name="Note 2 7 2 4" xfId="3981" xr:uid="{00000000-0005-0000-0000-0000B1090000}"/>
    <cellStyle name="Note 2 7 2 5" xfId="5023" xr:uid="{00000000-0005-0000-0000-0000B2090000}"/>
    <cellStyle name="Note 2 7 3" xfId="1380" xr:uid="{00000000-0005-0000-0000-0000B3090000}"/>
    <cellStyle name="Note 2 7 4" xfId="2422" xr:uid="{00000000-0005-0000-0000-0000B4090000}"/>
    <cellStyle name="Note 2 7 5" xfId="3464" xr:uid="{00000000-0005-0000-0000-0000B5090000}"/>
    <cellStyle name="Note 2 7 6" xfId="4506" xr:uid="{00000000-0005-0000-0000-0000B6090000}"/>
    <cellStyle name="Note 2 8" xfId="483" xr:uid="{00000000-0005-0000-0000-0000B7090000}"/>
    <cellStyle name="Note 2 8 2" xfId="973" xr:uid="{00000000-0005-0000-0000-0000B8090000}"/>
    <cellStyle name="Note 2 8 2 2" xfId="2017" xr:uid="{00000000-0005-0000-0000-0000B9090000}"/>
    <cellStyle name="Note 2 8 2 3" xfId="3059" xr:uid="{00000000-0005-0000-0000-0000BA090000}"/>
    <cellStyle name="Note 2 8 2 4" xfId="4101" xr:uid="{00000000-0005-0000-0000-0000BB090000}"/>
    <cellStyle name="Note 2 8 2 5" xfId="5143" xr:uid="{00000000-0005-0000-0000-0000BC090000}"/>
    <cellStyle name="Note 2 8 3" xfId="1527" xr:uid="{00000000-0005-0000-0000-0000BD090000}"/>
    <cellStyle name="Note 2 8 4" xfId="2569" xr:uid="{00000000-0005-0000-0000-0000BE090000}"/>
    <cellStyle name="Note 2 8 5" xfId="3611" xr:uid="{00000000-0005-0000-0000-0000BF090000}"/>
    <cellStyle name="Note 2 8 6" xfId="4653" xr:uid="{00000000-0005-0000-0000-0000C0090000}"/>
    <cellStyle name="Note 2 9" xfId="461" xr:uid="{00000000-0005-0000-0000-0000C1090000}"/>
    <cellStyle name="Note 2 9 2" xfId="952" xr:uid="{00000000-0005-0000-0000-0000C2090000}"/>
    <cellStyle name="Note 2 9 2 2" xfId="1996" xr:uid="{00000000-0005-0000-0000-0000C3090000}"/>
    <cellStyle name="Note 2 9 2 3" xfId="3038" xr:uid="{00000000-0005-0000-0000-0000C4090000}"/>
    <cellStyle name="Note 2 9 2 4" xfId="4080" xr:uid="{00000000-0005-0000-0000-0000C5090000}"/>
    <cellStyle name="Note 2 9 2 5" xfId="5122" xr:uid="{00000000-0005-0000-0000-0000C6090000}"/>
    <cellStyle name="Note 2 9 3" xfId="1505" xr:uid="{00000000-0005-0000-0000-0000C7090000}"/>
    <cellStyle name="Note 2 9 4" xfId="2547" xr:uid="{00000000-0005-0000-0000-0000C8090000}"/>
    <cellStyle name="Note 2 9 5" xfId="3589" xr:uid="{00000000-0005-0000-0000-0000C9090000}"/>
    <cellStyle name="Note 2 9 6" xfId="4631" xr:uid="{00000000-0005-0000-0000-0000CA090000}"/>
    <cellStyle name="Note 3" xfId="66" xr:uid="{00000000-0005-0000-0000-0000CB090000}"/>
    <cellStyle name="Note 3 10" xfId="591" xr:uid="{00000000-0005-0000-0000-0000CC090000}"/>
    <cellStyle name="Note 3 10 2" xfId="1635" xr:uid="{00000000-0005-0000-0000-0000CD090000}"/>
    <cellStyle name="Note 3 10 3" xfId="2677" xr:uid="{00000000-0005-0000-0000-0000CE090000}"/>
    <cellStyle name="Note 3 10 4" xfId="3719" xr:uid="{00000000-0005-0000-0000-0000CF090000}"/>
    <cellStyle name="Note 3 10 5" xfId="4761" xr:uid="{00000000-0005-0000-0000-0000D0090000}"/>
    <cellStyle name="Note 3 11" xfId="460" xr:uid="{00000000-0005-0000-0000-0000D1090000}"/>
    <cellStyle name="Note 3 11 2" xfId="1504" xr:uid="{00000000-0005-0000-0000-0000D2090000}"/>
    <cellStyle name="Note 3 11 3" xfId="2546" xr:uid="{00000000-0005-0000-0000-0000D3090000}"/>
    <cellStyle name="Note 3 11 4" xfId="3588" xr:uid="{00000000-0005-0000-0000-0000D4090000}"/>
    <cellStyle name="Note 3 11 5" xfId="4630" xr:uid="{00000000-0005-0000-0000-0000D5090000}"/>
    <cellStyle name="Note 3 12" xfId="1060" xr:uid="{00000000-0005-0000-0000-0000D6090000}"/>
    <cellStyle name="Note 3 12 2" xfId="2104" xr:uid="{00000000-0005-0000-0000-0000D7090000}"/>
    <cellStyle name="Note 3 12 3" xfId="3146" xr:uid="{00000000-0005-0000-0000-0000D8090000}"/>
    <cellStyle name="Note 3 12 4" xfId="4188" xr:uid="{00000000-0005-0000-0000-0000D9090000}"/>
    <cellStyle name="Note 3 12 5" xfId="5230" xr:uid="{00000000-0005-0000-0000-0000DA090000}"/>
    <cellStyle name="Note 3 13" xfId="1114" xr:uid="{00000000-0005-0000-0000-0000DB090000}"/>
    <cellStyle name="Note 3 14" xfId="2156" xr:uid="{00000000-0005-0000-0000-0000DC090000}"/>
    <cellStyle name="Note 3 15" xfId="3198" xr:uid="{00000000-0005-0000-0000-0000DD090000}"/>
    <cellStyle name="Note 3 16" xfId="4240" xr:uid="{00000000-0005-0000-0000-0000DE090000}"/>
    <cellStyle name="Note 3 2" xfId="164" xr:uid="{00000000-0005-0000-0000-0000DF090000}"/>
    <cellStyle name="Note 3 2 2" xfId="686" xr:uid="{00000000-0005-0000-0000-0000E0090000}"/>
    <cellStyle name="Note 3 2 2 2" xfId="1730" xr:uid="{00000000-0005-0000-0000-0000E1090000}"/>
    <cellStyle name="Note 3 2 2 3" xfId="2772" xr:uid="{00000000-0005-0000-0000-0000E2090000}"/>
    <cellStyle name="Note 3 2 2 4" xfId="3814" xr:uid="{00000000-0005-0000-0000-0000E3090000}"/>
    <cellStyle name="Note 3 2 2 5" xfId="4856" xr:uid="{00000000-0005-0000-0000-0000E4090000}"/>
    <cellStyle name="Note 3 2 3" xfId="1209" xr:uid="{00000000-0005-0000-0000-0000E5090000}"/>
    <cellStyle name="Note 3 2 4" xfId="2251" xr:uid="{00000000-0005-0000-0000-0000E6090000}"/>
    <cellStyle name="Note 3 2 5" xfId="3293" xr:uid="{00000000-0005-0000-0000-0000E7090000}"/>
    <cellStyle name="Note 3 2 6" xfId="4335" xr:uid="{00000000-0005-0000-0000-0000E8090000}"/>
    <cellStyle name="Note 3 3" xfId="230" xr:uid="{00000000-0005-0000-0000-0000E9090000}"/>
    <cellStyle name="Note 3 3 2" xfId="752" xr:uid="{00000000-0005-0000-0000-0000EA090000}"/>
    <cellStyle name="Note 3 3 2 2" xfId="1796" xr:uid="{00000000-0005-0000-0000-0000EB090000}"/>
    <cellStyle name="Note 3 3 2 3" xfId="2838" xr:uid="{00000000-0005-0000-0000-0000EC090000}"/>
    <cellStyle name="Note 3 3 2 4" xfId="3880" xr:uid="{00000000-0005-0000-0000-0000ED090000}"/>
    <cellStyle name="Note 3 3 2 5" xfId="4922" xr:uid="{00000000-0005-0000-0000-0000EE090000}"/>
    <cellStyle name="Note 3 3 3" xfId="1275" xr:uid="{00000000-0005-0000-0000-0000EF090000}"/>
    <cellStyle name="Note 3 3 4" xfId="2317" xr:uid="{00000000-0005-0000-0000-0000F0090000}"/>
    <cellStyle name="Note 3 3 5" xfId="3359" xr:uid="{00000000-0005-0000-0000-0000F1090000}"/>
    <cellStyle name="Note 3 3 6" xfId="4401" xr:uid="{00000000-0005-0000-0000-0000F2090000}"/>
    <cellStyle name="Note 3 4" xfId="253" xr:uid="{00000000-0005-0000-0000-0000F3090000}"/>
    <cellStyle name="Note 3 4 2" xfId="775" xr:uid="{00000000-0005-0000-0000-0000F4090000}"/>
    <cellStyle name="Note 3 4 2 2" xfId="1819" xr:uid="{00000000-0005-0000-0000-0000F5090000}"/>
    <cellStyle name="Note 3 4 2 3" xfId="2861" xr:uid="{00000000-0005-0000-0000-0000F6090000}"/>
    <cellStyle name="Note 3 4 2 4" xfId="3903" xr:uid="{00000000-0005-0000-0000-0000F7090000}"/>
    <cellStyle name="Note 3 4 2 5" xfId="4945" xr:uid="{00000000-0005-0000-0000-0000F8090000}"/>
    <cellStyle name="Note 3 4 3" xfId="1298" xr:uid="{00000000-0005-0000-0000-0000F9090000}"/>
    <cellStyle name="Note 3 4 4" xfId="2340" xr:uid="{00000000-0005-0000-0000-0000FA090000}"/>
    <cellStyle name="Note 3 4 5" xfId="3382" xr:uid="{00000000-0005-0000-0000-0000FB090000}"/>
    <cellStyle name="Note 3 4 6" xfId="4424" xr:uid="{00000000-0005-0000-0000-0000FC090000}"/>
    <cellStyle name="Note 3 5" xfId="309" xr:uid="{00000000-0005-0000-0000-0000FD090000}"/>
    <cellStyle name="Note 3 5 2" xfId="831" xr:uid="{00000000-0005-0000-0000-0000FE090000}"/>
    <cellStyle name="Note 3 5 2 2" xfId="1875" xr:uid="{00000000-0005-0000-0000-0000FF090000}"/>
    <cellStyle name="Note 3 5 2 3" xfId="2917" xr:uid="{00000000-0005-0000-0000-0000000A0000}"/>
    <cellStyle name="Note 3 5 2 4" xfId="3959" xr:uid="{00000000-0005-0000-0000-0000010A0000}"/>
    <cellStyle name="Note 3 5 2 5" xfId="5001" xr:uid="{00000000-0005-0000-0000-0000020A0000}"/>
    <cellStyle name="Note 3 5 3" xfId="1354" xr:uid="{00000000-0005-0000-0000-0000030A0000}"/>
    <cellStyle name="Note 3 5 4" xfId="2396" xr:uid="{00000000-0005-0000-0000-0000040A0000}"/>
    <cellStyle name="Note 3 5 5" xfId="3438" xr:uid="{00000000-0005-0000-0000-0000050A0000}"/>
    <cellStyle name="Note 3 5 6" xfId="4480" xr:uid="{00000000-0005-0000-0000-0000060A0000}"/>
    <cellStyle name="Note 3 6" xfId="380" xr:uid="{00000000-0005-0000-0000-0000070A0000}"/>
    <cellStyle name="Note 3 6 2" xfId="892" xr:uid="{00000000-0005-0000-0000-0000080A0000}"/>
    <cellStyle name="Note 3 6 2 2" xfId="1936" xr:uid="{00000000-0005-0000-0000-0000090A0000}"/>
    <cellStyle name="Note 3 6 2 3" xfId="2978" xr:uid="{00000000-0005-0000-0000-00000A0A0000}"/>
    <cellStyle name="Note 3 6 2 4" xfId="4020" xr:uid="{00000000-0005-0000-0000-00000B0A0000}"/>
    <cellStyle name="Note 3 6 2 5" xfId="5062" xr:uid="{00000000-0005-0000-0000-00000C0A0000}"/>
    <cellStyle name="Note 3 6 3" xfId="1425" xr:uid="{00000000-0005-0000-0000-00000D0A0000}"/>
    <cellStyle name="Note 3 6 4" xfId="2467" xr:uid="{00000000-0005-0000-0000-00000E0A0000}"/>
    <cellStyle name="Note 3 6 5" xfId="3509" xr:uid="{00000000-0005-0000-0000-00000F0A0000}"/>
    <cellStyle name="Note 3 6 6" xfId="4551" xr:uid="{00000000-0005-0000-0000-0000100A0000}"/>
    <cellStyle name="Note 3 7" xfId="422" xr:uid="{00000000-0005-0000-0000-0000110A0000}"/>
    <cellStyle name="Note 3 7 2" xfId="927" xr:uid="{00000000-0005-0000-0000-0000120A0000}"/>
    <cellStyle name="Note 3 7 2 2" xfId="1971" xr:uid="{00000000-0005-0000-0000-0000130A0000}"/>
    <cellStyle name="Note 3 7 2 3" xfId="3013" xr:uid="{00000000-0005-0000-0000-0000140A0000}"/>
    <cellStyle name="Note 3 7 2 4" xfId="4055" xr:uid="{00000000-0005-0000-0000-0000150A0000}"/>
    <cellStyle name="Note 3 7 2 5" xfId="5097" xr:uid="{00000000-0005-0000-0000-0000160A0000}"/>
    <cellStyle name="Note 3 7 3" xfId="1467" xr:uid="{00000000-0005-0000-0000-0000170A0000}"/>
    <cellStyle name="Note 3 7 4" xfId="2509" xr:uid="{00000000-0005-0000-0000-0000180A0000}"/>
    <cellStyle name="Note 3 7 5" xfId="3551" xr:uid="{00000000-0005-0000-0000-0000190A0000}"/>
    <cellStyle name="Note 3 7 6" xfId="4593" xr:uid="{00000000-0005-0000-0000-00001A0A0000}"/>
    <cellStyle name="Note 3 8" xfId="482" xr:uid="{00000000-0005-0000-0000-00001B0A0000}"/>
    <cellStyle name="Note 3 8 2" xfId="972" xr:uid="{00000000-0005-0000-0000-00001C0A0000}"/>
    <cellStyle name="Note 3 8 2 2" xfId="2016" xr:uid="{00000000-0005-0000-0000-00001D0A0000}"/>
    <cellStyle name="Note 3 8 2 3" xfId="3058" xr:uid="{00000000-0005-0000-0000-00001E0A0000}"/>
    <cellStyle name="Note 3 8 2 4" xfId="4100" xr:uid="{00000000-0005-0000-0000-00001F0A0000}"/>
    <cellStyle name="Note 3 8 2 5" xfId="5142" xr:uid="{00000000-0005-0000-0000-0000200A0000}"/>
    <cellStyle name="Note 3 8 3" xfId="1526" xr:uid="{00000000-0005-0000-0000-0000210A0000}"/>
    <cellStyle name="Note 3 8 4" xfId="2568" xr:uid="{00000000-0005-0000-0000-0000220A0000}"/>
    <cellStyle name="Note 3 8 5" xfId="3610" xr:uid="{00000000-0005-0000-0000-0000230A0000}"/>
    <cellStyle name="Note 3 8 6" xfId="4652" xr:uid="{00000000-0005-0000-0000-0000240A0000}"/>
    <cellStyle name="Note 3 9" xfId="553" xr:uid="{00000000-0005-0000-0000-0000250A0000}"/>
    <cellStyle name="Note 3 9 2" xfId="1033" xr:uid="{00000000-0005-0000-0000-0000260A0000}"/>
    <cellStyle name="Note 3 9 2 2" xfId="2077" xr:uid="{00000000-0005-0000-0000-0000270A0000}"/>
    <cellStyle name="Note 3 9 2 3" xfId="3119" xr:uid="{00000000-0005-0000-0000-0000280A0000}"/>
    <cellStyle name="Note 3 9 2 4" xfId="4161" xr:uid="{00000000-0005-0000-0000-0000290A0000}"/>
    <cellStyle name="Note 3 9 2 5" xfId="5203" xr:uid="{00000000-0005-0000-0000-00002A0A0000}"/>
    <cellStyle name="Note 3 9 3" xfId="1597" xr:uid="{00000000-0005-0000-0000-00002B0A0000}"/>
    <cellStyle name="Note 3 9 4" xfId="2639" xr:uid="{00000000-0005-0000-0000-00002C0A0000}"/>
    <cellStyle name="Note 3 9 5" xfId="3681" xr:uid="{00000000-0005-0000-0000-00002D0A0000}"/>
    <cellStyle name="Note 3 9 6" xfId="4723" xr:uid="{00000000-0005-0000-0000-00002E0A0000}"/>
    <cellStyle name="Note 4" xfId="62" xr:uid="{00000000-0005-0000-0000-00002F0A0000}"/>
    <cellStyle name="Note 4 10" xfId="587" xr:uid="{00000000-0005-0000-0000-0000300A0000}"/>
    <cellStyle name="Note 4 10 2" xfId="1631" xr:uid="{00000000-0005-0000-0000-0000310A0000}"/>
    <cellStyle name="Note 4 10 3" xfId="2673" xr:uid="{00000000-0005-0000-0000-0000320A0000}"/>
    <cellStyle name="Note 4 10 4" xfId="3715" xr:uid="{00000000-0005-0000-0000-0000330A0000}"/>
    <cellStyle name="Note 4 10 5" xfId="4757" xr:uid="{00000000-0005-0000-0000-0000340A0000}"/>
    <cellStyle name="Note 4 11" xfId="439" xr:uid="{00000000-0005-0000-0000-0000350A0000}"/>
    <cellStyle name="Note 4 11 2" xfId="1483" xr:uid="{00000000-0005-0000-0000-0000360A0000}"/>
    <cellStyle name="Note 4 11 3" xfId="2525" xr:uid="{00000000-0005-0000-0000-0000370A0000}"/>
    <cellStyle name="Note 4 11 4" xfId="3567" xr:uid="{00000000-0005-0000-0000-0000380A0000}"/>
    <cellStyle name="Note 4 11 5" xfId="4609" xr:uid="{00000000-0005-0000-0000-0000390A0000}"/>
    <cellStyle name="Note 4 12" xfId="1056" xr:uid="{00000000-0005-0000-0000-00003A0A0000}"/>
    <cellStyle name="Note 4 12 2" xfId="2100" xr:uid="{00000000-0005-0000-0000-00003B0A0000}"/>
    <cellStyle name="Note 4 12 3" xfId="3142" xr:uid="{00000000-0005-0000-0000-00003C0A0000}"/>
    <cellStyle name="Note 4 12 4" xfId="4184" xr:uid="{00000000-0005-0000-0000-00003D0A0000}"/>
    <cellStyle name="Note 4 12 5" xfId="5226" xr:uid="{00000000-0005-0000-0000-00003E0A0000}"/>
    <cellStyle name="Note 4 13" xfId="1110" xr:uid="{00000000-0005-0000-0000-00003F0A0000}"/>
    <cellStyle name="Note 4 14" xfId="2152" xr:uid="{00000000-0005-0000-0000-0000400A0000}"/>
    <cellStyle name="Note 4 15" xfId="3194" xr:uid="{00000000-0005-0000-0000-0000410A0000}"/>
    <cellStyle name="Note 4 16" xfId="4236" xr:uid="{00000000-0005-0000-0000-0000420A0000}"/>
    <cellStyle name="Note 4 2" xfId="160" xr:uid="{00000000-0005-0000-0000-0000430A0000}"/>
    <cellStyle name="Note 4 2 2" xfId="682" xr:uid="{00000000-0005-0000-0000-0000440A0000}"/>
    <cellStyle name="Note 4 2 2 2" xfId="1726" xr:uid="{00000000-0005-0000-0000-0000450A0000}"/>
    <cellStyle name="Note 4 2 2 3" xfId="2768" xr:uid="{00000000-0005-0000-0000-0000460A0000}"/>
    <cellStyle name="Note 4 2 2 4" xfId="3810" xr:uid="{00000000-0005-0000-0000-0000470A0000}"/>
    <cellStyle name="Note 4 2 2 5" xfId="4852" xr:uid="{00000000-0005-0000-0000-0000480A0000}"/>
    <cellStyle name="Note 4 2 3" xfId="1205" xr:uid="{00000000-0005-0000-0000-0000490A0000}"/>
    <cellStyle name="Note 4 2 4" xfId="2247" xr:uid="{00000000-0005-0000-0000-00004A0A0000}"/>
    <cellStyle name="Note 4 2 5" xfId="3289" xr:uid="{00000000-0005-0000-0000-00004B0A0000}"/>
    <cellStyle name="Note 4 2 6" xfId="4331" xr:uid="{00000000-0005-0000-0000-00004C0A0000}"/>
    <cellStyle name="Note 4 3" xfId="211" xr:uid="{00000000-0005-0000-0000-00004D0A0000}"/>
    <cellStyle name="Note 4 3 2" xfId="733" xr:uid="{00000000-0005-0000-0000-00004E0A0000}"/>
    <cellStyle name="Note 4 3 2 2" xfId="1777" xr:uid="{00000000-0005-0000-0000-00004F0A0000}"/>
    <cellStyle name="Note 4 3 2 3" xfId="2819" xr:uid="{00000000-0005-0000-0000-0000500A0000}"/>
    <cellStyle name="Note 4 3 2 4" xfId="3861" xr:uid="{00000000-0005-0000-0000-0000510A0000}"/>
    <cellStyle name="Note 4 3 2 5" xfId="4903" xr:uid="{00000000-0005-0000-0000-0000520A0000}"/>
    <cellStyle name="Note 4 3 3" xfId="1256" xr:uid="{00000000-0005-0000-0000-0000530A0000}"/>
    <cellStyle name="Note 4 3 4" xfId="2298" xr:uid="{00000000-0005-0000-0000-0000540A0000}"/>
    <cellStyle name="Note 4 3 5" xfId="3340" xr:uid="{00000000-0005-0000-0000-0000550A0000}"/>
    <cellStyle name="Note 4 3 6" xfId="4382" xr:uid="{00000000-0005-0000-0000-0000560A0000}"/>
    <cellStyle name="Note 4 4" xfId="249" xr:uid="{00000000-0005-0000-0000-0000570A0000}"/>
    <cellStyle name="Note 4 4 2" xfId="771" xr:uid="{00000000-0005-0000-0000-0000580A0000}"/>
    <cellStyle name="Note 4 4 2 2" xfId="1815" xr:uid="{00000000-0005-0000-0000-0000590A0000}"/>
    <cellStyle name="Note 4 4 2 3" xfId="2857" xr:uid="{00000000-0005-0000-0000-00005A0A0000}"/>
    <cellStyle name="Note 4 4 2 4" xfId="3899" xr:uid="{00000000-0005-0000-0000-00005B0A0000}"/>
    <cellStyle name="Note 4 4 2 5" xfId="4941" xr:uid="{00000000-0005-0000-0000-00005C0A0000}"/>
    <cellStyle name="Note 4 4 3" xfId="1294" xr:uid="{00000000-0005-0000-0000-00005D0A0000}"/>
    <cellStyle name="Note 4 4 4" xfId="2336" xr:uid="{00000000-0005-0000-0000-00005E0A0000}"/>
    <cellStyle name="Note 4 4 5" xfId="3378" xr:uid="{00000000-0005-0000-0000-00005F0A0000}"/>
    <cellStyle name="Note 4 4 6" xfId="4420" xr:uid="{00000000-0005-0000-0000-0000600A0000}"/>
    <cellStyle name="Note 4 5" xfId="291" xr:uid="{00000000-0005-0000-0000-0000610A0000}"/>
    <cellStyle name="Note 4 5 2" xfId="813" xr:uid="{00000000-0005-0000-0000-0000620A0000}"/>
    <cellStyle name="Note 4 5 2 2" xfId="1857" xr:uid="{00000000-0005-0000-0000-0000630A0000}"/>
    <cellStyle name="Note 4 5 2 3" xfId="2899" xr:uid="{00000000-0005-0000-0000-0000640A0000}"/>
    <cellStyle name="Note 4 5 2 4" xfId="3941" xr:uid="{00000000-0005-0000-0000-0000650A0000}"/>
    <cellStyle name="Note 4 5 2 5" xfId="4983" xr:uid="{00000000-0005-0000-0000-0000660A0000}"/>
    <cellStyle name="Note 4 5 3" xfId="1336" xr:uid="{00000000-0005-0000-0000-0000670A0000}"/>
    <cellStyle name="Note 4 5 4" xfId="2378" xr:uid="{00000000-0005-0000-0000-0000680A0000}"/>
    <cellStyle name="Note 4 5 5" xfId="3420" xr:uid="{00000000-0005-0000-0000-0000690A0000}"/>
    <cellStyle name="Note 4 5 6" xfId="4462" xr:uid="{00000000-0005-0000-0000-00006A0A0000}"/>
    <cellStyle name="Note 4 6" xfId="376" xr:uid="{00000000-0005-0000-0000-00006B0A0000}"/>
    <cellStyle name="Note 4 6 2" xfId="888" xr:uid="{00000000-0005-0000-0000-00006C0A0000}"/>
    <cellStyle name="Note 4 6 2 2" xfId="1932" xr:uid="{00000000-0005-0000-0000-00006D0A0000}"/>
    <cellStyle name="Note 4 6 2 3" xfId="2974" xr:uid="{00000000-0005-0000-0000-00006E0A0000}"/>
    <cellStyle name="Note 4 6 2 4" xfId="4016" xr:uid="{00000000-0005-0000-0000-00006F0A0000}"/>
    <cellStyle name="Note 4 6 2 5" xfId="5058" xr:uid="{00000000-0005-0000-0000-0000700A0000}"/>
    <cellStyle name="Note 4 6 3" xfId="1421" xr:uid="{00000000-0005-0000-0000-0000710A0000}"/>
    <cellStyle name="Note 4 6 4" xfId="2463" xr:uid="{00000000-0005-0000-0000-0000720A0000}"/>
    <cellStyle name="Note 4 6 5" xfId="3505" xr:uid="{00000000-0005-0000-0000-0000730A0000}"/>
    <cellStyle name="Note 4 6 6" xfId="4547" xr:uid="{00000000-0005-0000-0000-0000740A0000}"/>
    <cellStyle name="Note 4 7" xfId="331" xr:uid="{00000000-0005-0000-0000-0000750A0000}"/>
    <cellStyle name="Note 4 7 2" xfId="849" xr:uid="{00000000-0005-0000-0000-0000760A0000}"/>
    <cellStyle name="Note 4 7 2 2" xfId="1893" xr:uid="{00000000-0005-0000-0000-0000770A0000}"/>
    <cellStyle name="Note 4 7 2 3" xfId="2935" xr:uid="{00000000-0005-0000-0000-0000780A0000}"/>
    <cellStyle name="Note 4 7 2 4" xfId="3977" xr:uid="{00000000-0005-0000-0000-0000790A0000}"/>
    <cellStyle name="Note 4 7 2 5" xfId="5019" xr:uid="{00000000-0005-0000-0000-00007A0A0000}"/>
    <cellStyle name="Note 4 7 3" xfId="1376" xr:uid="{00000000-0005-0000-0000-00007B0A0000}"/>
    <cellStyle name="Note 4 7 4" xfId="2418" xr:uid="{00000000-0005-0000-0000-00007C0A0000}"/>
    <cellStyle name="Note 4 7 5" xfId="3460" xr:uid="{00000000-0005-0000-0000-00007D0A0000}"/>
    <cellStyle name="Note 4 7 6" xfId="4502" xr:uid="{00000000-0005-0000-0000-00007E0A0000}"/>
    <cellStyle name="Note 4 8" xfId="478" xr:uid="{00000000-0005-0000-0000-00007F0A0000}"/>
    <cellStyle name="Note 4 8 2" xfId="968" xr:uid="{00000000-0005-0000-0000-0000800A0000}"/>
    <cellStyle name="Note 4 8 2 2" xfId="2012" xr:uid="{00000000-0005-0000-0000-0000810A0000}"/>
    <cellStyle name="Note 4 8 2 3" xfId="3054" xr:uid="{00000000-0005-0000-0000-0000820A0000}"/>
    <cellStyle name="Note 4 8 2 4" xfId="4096" xr:uid="{00000000-0005-0000-0000-0000830A0000}"/>
    <cellStyle name="Note 4 8 2 5" xfId="5138" xr:uid="{00000000-0005-0000-0000-0000840A0000}"/>
    <cellStyle name="Note 4 8 3" xfId="1522" xr:uid="{00000000-0005-0000-0000-0000850A0000}"/>
    <cellStyle name="Note 4 8 4" xfId="2564" xr:uid="{00000000-0005-0000-0000-0000860A0000}"/>
    <cellStyle name="Note 4 8 5" xfId="3606" xr:uid="{00000000-0005-0000-0000-0000870A0000}"/>
    <cellStyle name="Note 4 8 6" xfId="4648" xr:uid="{00000000-0005-0000-0000-0000880A0000}"/>
    <cellStyle name="Note 4 9" xfId="527" xr:uid="{00000000-0005-0000-0000-0000890A0000}"/>
    <cellStyle name="Note 4 9 2" xfId="1015" xr:uid="{00000000-0005-0000-0000-00008A0A0000}"/>
    <cellStyle name="Note 4 9 2 2" xfId="2059" xr:uid="{00000000-0005-0000-0000-00008B0A0000}"/>
    <cellStyle name="Note 4 9 2 3" xfId="3101" xr:uid="{00000000-0005-0000-0000-00008C0A0000}"/>
    <cellStyle name="Note 4 9 2 4" xfId="4143" xr:uid="{00000000-0005-0000-0000-00008D0A0000}"/>
    <cellStyle name="Note 4 9 2 5" xfId="5185" xr:uid="{00000000-0005-0000-0000-00008E0A0000}"/>
    <cellStyle name="Note 4 9 3" xfId="1571" xr:uid="{00000000-0005-0000-0000-00008F0A0000}"/>
    <cellStyle name="Note 4 9 4" xfId="2613" xr:uid="{00000000-0005-0000-0000-0000900A0000}"/>
    <cellStyle name="Note 4 9 5" xfId="3655" xr:uid="{00000000-0005-0000-0000-0000910A0000}"/>
    <cellStyle name="Note 4 9 6" xfId="4697" xr:uid="{00000000-0005-0000-0000-0000920A0000}"/>
    <cellStyle name="Note 5" xfId="64" xr:uid="{00000000-0005-0000-0000-0000930A0000}"/>
    <cellStyle name="Note 5 10" xfId="589" xr:uid="{00000000-0005-0000-0000-0000940A0000}"/>
    <cellStyle name="Note 5 10 2" xfId="1633" xr:uid="{00000000-0005-0000-0000-0000950A0000}"/>
    <cellStyle name="Note 5 10 3" xfId="2675" xr:uid="{00000000-0005-0000-0000-0000960A0000}"/>
    <cellStyle name="Note 5 10 4" xfId="3717" xr:uid="{00000000-0005-0000-0000-0000970A0000}"/>
    <cellStyle name="Note 5 10 5" xfId="4759" xr:uid="{00000000-0005-0000-0000-0000980A0000}"/>
    <cellStyle name="Note 5 11" xfId="443" xr:uid="{00000000-0005-0000-0000-0000990A0000}"/>
    <cellStyle name="Note 5 11 2" xfId="1487" xr:uid="{00000000-0005-0000-0000-00009A0A0000}"/>
    <cellStyle name="Note 5 11 3" xfId="2529" xr:uid="{00000000-0005-0000-0000-00009B0A0000}"/>
    <cellStyle name="Note 5 11 4" xfId="3571" xr:uid="{00000000-0005-0000-0000-00009C0A0000}"/>
    <cellStyle name="Note 5 11 5" xfId="4613" xr:uid="{00000000-0005-0000-0000-00009D0A0000}"/>
    <cellStyle name="Note 5 12" xfId="1058" xr:uid="{00000000-0005-0000-0000-00009E0A0000}"/>
    <cellStyle name="Note 5 12 2" xfId="2102" xr:uid="{00000000-0005-0000-0000-00009F0A0000}"/>
    <cellStyle name="Note 5 12 3" xfId="3144" xr:uid="{00000000-0005-0000-0000-0000A00A0000}"/>
    <cellStyle name="Note 5 12 4" xfId="4186" xr:uid="{00000000-0005-0000-0000-0000A10A0000}"/>
    <cellStyle name="Note 5 12 5" xfId="5228" xr:uid="{00000000-0005-0000-0000-0000A20A0000}"/>
    <cellStyle name="Note 5 13" xfId="1112" xr:uid="{00000000-0005-0000-0000-0000A30A0000}"/>
    <cellStyle name="Note 5 14" xfId="2154" xr:uid="{00000000-0005-0000-0000-0000A40A0000}"/>
    <cellStyle name="Note 5 15" xfId="3196" xr:uid="{00000000-0005-0000-0000-0000A50A0000}"/>
    <cellStyle name="Note 5 16" xfId="4238" xr:uid="{00000000-0005-0000-0000-0000A60A0000}"/>
    <cellStyle name="Note 5 2" xfId="162" xr:uid="{00000000-0005-0000-0000-0000A70A0000}"/>
    <cellStyle name="Note 5 2 2" xfId="684" xr:uid="{00000000-0005-0000-0000-0000A80A0000}"/>
    <cellStyle name="Note 5 2 2 2" xfId="1728" xr:uid="{00000000-0005-0000-0000-0000A90A0000}"/>
    <cellStyle name="Note 5 2 2 3" xfId="2770" xr:uid="{00000000-0005-0000-0000-0000AA0A0000}"/>
    <cellStyle name="Note 5 2 2 4" xfId="3812" xr:uid="{00000000-0005-0000-0000-0000AB0A0000}"/>
    <cellStyle name="Note 5 2 2 5" xfId="4854" xr:uid="{00000000-0005-0000-0000-0000AC0A0000}"/>
    <cellStyle name="Note 5 2 3" xfId="1207" xr:uid="{00000000-0005-0000-0000-0000AD0A0000}"/>
    <cellStyle name="Note 5 2 4" xfId="2249" xr:uid="{00000000-0005-0000-0000-0000AE0A0000}"/>
    <cellStyle name="Note 5 2 5" xfId="3291" xr:uid="{00000000-0005-0000-0000-0000AF0A0000}"/>
    <cellStyle name="Note 5 2 6" xfId="4333" xr:uid="{00000000-0005-0000-0000-0000B00A0000}"/>
    <cellStyle name="Note 5 3" xfId="224" xr:uid="{00000000-0005-0000-0000-0000B10A0000}"/>
    <cellStyle name="Note 5 3 2" xfId="746" xr:uid="{00000000-0005-0000-0000-0000B20A0000}"/>
    <cellStyle name="Note 5 3 2 2" xfId="1790" xr:uid="{00000000-0005-0000-0000-0000B30A0000}"/>
    <cellStyle name="Note 5 3 2 3" xfId="2832" xr:uid="{00000000-0005-0000-0000-0000B40A0000}"/>
    <cellStyle name="Note 5 3 2 4" xfId="3874" xr:uid="{00000000-0005-0000-0000-0000B50A0000}"/>
    <cellStyle name="Note 5 3 2 5" xfId="4916" xr:uid="{00000000-0005-0000-0000-0000B60A0000}"/>
    <cellStyle name="Note 5 3 3" xfId="1269" xr:uid="{00000000-0005-0000-0000-0000B70A0000}"/>
    <cellStyle name="Note 5 3 4" xfId="2311" xr:uid="{00000000-0005-0000-0000-0000B80A0000}"/>
    <cellStyle name="Note 5 3 5" xfId="3353" xr:uid="{00000000-0005-0000-0000-0000B90A0000}"/>
    <cellStyle name="Note 5 3 6" xfId="4395" xr:uid="{00000000-0005-0000-0000-0000BA0A0000}"/>
    <cellStyle name="Note 5 4" xfId="251" xr:uid="{00000000-0005-0000-0000-0000BB0A0000}"/>
    <cellStyle name="Note 5 4 2" xfId="773" xr:uid="{00000000-0005-0000-0000-0000BC0A0000}"/>
    <cellStyle name="Note 5 4 2 2" xfId="1817" xr:uid="{00000000-0005-0000-0000-0000BD0A0000}"/>
    <cellStyle name="Note 5 4 2 3" xfId="2859" xr:uid="{00000000-0005-0000-0000-0000BE0A0000}"/>
    <cellStyle name="Note 5 4 2 4" xfId="3901" xr:uid="{00000000-0005-0000-0000-0000BF0A0000}"/>
    <cellStyle name="Note 5 4 2 5" xfId="4943" xr:uid="{00000000-0005-0000-0000-0000C00A0000}"/>
    <cellStyle name="Note 5 4 3" xfId="1296" xr:uid="{00000000-0005-0000-0000-0000C10A0000}"/>
    <cellStyle name="Note 5 4 4" xfId="2338" xr:uid="{00000000-0005-0000-0000-0000C20A0000}"/>
    <cellStyle name="Note 5 4 5" xfId="3380" xr:uid="{00000000-0005-0000-0000-0000C30A0000}"/>
    <cellStyle name="Note 5 4 6" xfId="4422" xr:uid="{00000000-0005-0000-0000-0000C40A0000}"/>
    <cellStyle name="Note 5 5" xfId="303" xr:uid="{00000000-0005-0000-0000-0000C50A0000}"/>
    <cellStyle name="Note 5 5 2" xfId="825" xr:uid="{00000000-0005-0000-0000-0000C60A0000}"/>
    <cellStyle name="Note 5 5 2 2" xfId="1869" xr:uid="{00000000-0005-0000-0000-0000C70A0000}"/>
    <cellStyle name="Note 5 5 2 3" xfId="2911" xr:uid="{00000000-0005-0000-0000-0000C80A0000}"/>
    <cellStyle name="Note 5 5 2 4" xfId="3953" xr:uid="{00000000-0005-0000-0000-0000C90A0000}"/>
    <cellStyle name="Note 5 5 2 5" xfId="4995" xr:uid="{00000000-0005-0000-0000-0000CA0A0000}"/>
    <cellStyle name="Note 5 5 3" xfId="1348" xr:uid="{00000000-0005-0000-0000-0000CB0A0000}"/>
    <cellStyle name="Note 5 5 4" xfId="2390" xr:uid="{00000000-0005-0000-0000-0000CC0A0000}"/>
    <cellStyle name="Note 5 5 5" xfId="3432" xr:uid="{00000000-0005-0000-0000-0000CD0A0000}"/>
    <cellStyle name="Note 5 5 6" xfId="4474" xr:uid="{00000000-0005-0000-0000-0000CE0A0000}"/>
    <cellStyle name="Note 5 6" xfId="378" xr:uid="{00000000-0005-0000-0000-0000CF0A0000}"/>
    <cellStyle name="Note 5 6 2" xfId="890" xr:uid="{00000000-0005-0000-0000-0000D00A0000}"/>
    <cellStyle name="Note 5 6 2 2" xfId="1934" xr:uid="{00000000-0005-0000-0000-0000D10A0000}"/>
    <cellStyle name="Note 5 6 2 3" xfId="2976" xr:uid="{00000000-0005-0000-0000-0000D20A0000}"/>
    <cellStyle name="Note 5 6 2 4" xfId="4018" xr:uid="{00000000-0005-0000-0000-0000D30A0000}"/>
    <cellStyle name="Note 5 6 2 5" xfId="5060" xr:uid="{00000000-0005-0000-0000-0000D40A0000}"/>
    <cellStyle name="Note 5 6 3" xfId="1423" xr:uid="{00000000-0005-0000-0000-0000D50A0000}"/>
    <cellStyle name="Note 5 6 4" xfId="2465" xr:uid="{00000000-0005-0000-0000-0000D60A0000}"/>
    <cellStyle name="Note 5 6 5" xfId="3507" xr:uid="{00000000-0005-0000-0000-0000D70A0000}"/>
    <cellStyle name="Note 5 6 6" xfId="4549" xr:uid="{00000000-0005-0000-0000-0000D80A0000}"/>
    <cellStyle name="Note 5 7" xfId="333" xr:uid="{00000000-0005-0000-0000-0000D90A0000}"/>
    <cellStyle name="Note 5 7 2" xfId="851" xr:uid="{00000000-0005-0000-0000-0000DA0A0000}"/>
    <cellStyle name="Note 5 7 2 2" xfId="1895" xr:uid="{00000000-0005-0000-0000-0000DB0A0000}"/>
    <cellStyle name="Note 5 7 2 3" xfId="2937" xr:uid="{00000000-0005-0000-0000-0000DC0A0000}"/>
    <cellStyle name="Note 5 7 2 4" xfId="3979" xr:uid="{00000000-0005-0000-0000-0000DD0A0000}"/>
    <cellStyle name="Note 5 7 2 5" xfId="5021" xr:uid="{00000000-0005-0000-0000-0000DE0A0000}"/>
    <cellStyle name="Note 5 7 3" xfId="1378" xr:uid="{00000000-0005-0000-0000-0000DF0A0000}"/>
    <cellStyle name="Note 5 7 4" xfId="2420" xr:uid="{00000000-0005-0000-0000-0000E00A0000}"/>
    <cellStyle name="Note 5 7 5" xfId="3462" xr:uid="{00000000-0005-0000-0000-0000E10A0000}"/>
    <cellStyle name="Note 5 7 6" xfId="4504" xr:uid="{00000000-0005-0000-0000-0000E20A0000}"/>
    <cellStyle name="Note 5 8" xfId="480" xr:uid="{00000000-0005-0000-0000-0000E30A0000}"/>
    <cellStyle name="Note 5 8 2" xfId="970" xr:uid="{00000000-0005-0000-0000-0000E40A0000}"/>
    <cellStyle name="Note 5 8 2 2" xfId="2014" xr:uid="{00000000-0005-0000-0000-0000E50A0000}"/>
    <cellStyle name="Note 5 8 2 3" xfId="3056" xr:uid="{00000000-0005-0000-0000-0000E60A0000}"/>
    <cellStyle name="Note 5 8 2 4" xfId="4098" xr:uid="{00000000-0005-0000-0000-0000E70A0000}"/>
    <cellStyle name="Note 5 8 2 5" xfId="5140" xr:uid="{00000000-0005-0000-0000-0000E80A0000}"/>
    <cellStyle name="Note 5 8 3" xfId="1524" xr:uid="{00000000-0005-0000-0000-0000E90A0000}"/>
    <cellStyle name="Note 5 8 4" xfId="2566" xr:uid="{00000000-0005-0000-0000-0000EA0A0000}"/>
    <cellStyle name="Note 5 8 5" xfId="3608" xr:uid="{00000000-0005-0000-0000-0000EB0A0000}"/>
    <cellStyle name="Note 5 8 6" xfId="4650" xr:uid="{00000000-0005-0000-0000-0000EC0A0000}"/>
    <cellStyle name="Note 5 9" xfId="547" xr:uid="{00000000-0005-0000-0000-0000ED0A0000}"/>
    <cellStyle name="Note 5 9 2" xfId="1029" xr:uid="{00000000-0005-0000-0000-0000EE0A0000}"/>
    <cellStyle name="Note 5 9 2 2" xfId="2073" xr:uid="{00000000-0005-0000-0000-0000EF0A0000}"/>
    <cellStyle name="Note 5 9 2 3" xfId="3115" xr:uid="{00000000-0005-0000-0000-0000F00A0000}"/>
    <cellStyle name="Note 5 9 2 4" xfId="4157" xr:uid="{00000000-0005-0000-0000-0000F10A0000}"/>
    <cellStyle name="Note 5 9 2 5" xfId="5199" xr:uid="{00000000-0005-0000-0000-0000F20A0000}"/>
    <cellStyle name="Note 5 9 3" xfId="1591" xr:uid="{00000000-0005-0000-0000-0000F30A0000}"/>
    <cellStyle name="Note 5 9 4" xfId="2633" xr:uid="{00000000-0005-0000-0000-0000F40A0000}"/>
    <cellStyle name="Note 5 9 5" xfId="3675" xr:uid="{00000000-0005-0000-0000-0000F50A0000}"/>
    <cellStyle name="Note 5 9 6" xfId="4717" xr:uid="{00000000-0005-0000-0000-0000F60A0000}"/>
    <cellStyle name="Note 6" xfId="82" xr:uid="{00000000-0005-0000-0000-0000F70A0000}"/>
    <cellStyle name="Note 6 10" xfId="606" xr:uid="{00000000-0005-0000-0000-0000F80A0000}"/>
    <cellStyle name="Note 6 10 2" xfId="1650" xr:uid="{00000000-0005-0000-0000-0000F90A0000}"/>
    <cellStyle name="Note 6 10 3" xfId="2692" xr:uid="{00000000-0005-0000-0000-0000FA0A0000}"/>
    <cellStyle name="Note 6 10 4" xfId="3734" xr:uid="{00000000-0005-0000-0000-0000FB0A0000}"/>
    <cellStyle name="Note 6 10 5" xfId="4776" xr:uid="{00000000-0005-0000-0000-0000FC0A0000}"/>
    <cellStyle name="Note 6 11" xfId="354" xr:uid="{00000000-0005-0000-0000-0000FD0A0000}"/>
    <cellStyle name="Note 6 11 2" xfId="1399" xr:uid="{00000000-0005-0000-0000-0000FE0A0000}"/>
    <cellStyle name="Note 6 11 3" xfId="2441" xr:uid="{00000000-0005-0000-0000-0000FF0A0000}"/>
    <cellStyle name="Note 6 11 4" xfId="3483" xr:uid="{00000000-0005-0000-0000-0000000B0000}"/>
    <cellStyle name="Note 6 11 5" xfId="4525" xr:uid="{00000000-0005-0000-0000-0000010B0000}"/>
    <cellStyle name="Note 6 12" xfId="1075" xr:uid="{00000000-0005-0000-0000-0000020B0000}"/>
    <cellStyle name="Note 6 12 2" xfId="2119" xr:uid="{00000000-0005-0000-0000-0000030B0000}"/>
    <cellStyle name="Note 6 12 3" xfId="3161" xr:uid="{00000000-0005-0000-0000-0000040B0000}"/>
    <cellStyle name="Note 6 12 4" xfId="4203" xr:uid="{00000000-0005-0000-0000-0000050B0000}"/>
    <cellStyle name="Note 6 12 5" xfId="5245" xr:uid="{00000000-0005-0000-0000-0000060B0000}"/>
    <cellStyle name="Note 6 13" xfId="1129" xr:uid="{00000000-0005-0000-0000-0000070B0000}"/>
    <cellStyle name="Note 6 14" xfId="2171" xr:uid="{00000000-0005-0000-0000-0000080B0000}"/>
    <cellStyle name="Note 6 15" xfId="3213" xr:uid="{00000000-0005-0000-0000-0000090B0000}"/>
    <cellStyle name="Note 6 16" xfId="4255" xr:uid="{00000000-0005-0000-0000-00000A0B0000}"/>
    <cellStyle name="Note 6 2" xfId="179" xr:uid="{00000000-0005-0000-0000-00000B0B0000}"/>
    <cellStyle name="Note 6 2 2" xfId="701" xr:uid="{00000000-0005-0000-0000-00000C0B0000}"/>
    <cellStyle name="Note 6 2 2 2" xfId="1745" xr:uid="{00000000-0005-0000-0000-00000D0B0000}"/>
    <cellStyle name="Note 6 2 2 3" xfId="2787" xr:uid="{00000000-0005-0000-0000-00000E0B0000}"/>
    <cellStyle name="Note 6 2 2 4" xfId="3829" xr:uid="{00000000-0005-0000-0000-00000F0B0000}"/>
    <cellStyle name="Note 6 2 2 5" xfId="4871" xr:uid="{00000000-0005-0000-0000-0000100B0000}"/>
    <cellStyle name="Note 6 2 3" xfId="1224" xr:uid="{00000000-0005-0000-0000-0000110B0000}"/>
    <cellStyle name="Note 6 2 4" xfId="2266" xr:uid="{00000000-0005-0000-0000-0000120B0000}"/>
    <cellStyle name="Note 6 2 5" xfId="3308" xr:uid="{00000000-0005-0000-0000-0000130B0000}"/>
    <cellStyle name="Note 6 2 6" xfId="4350" xr:uid="{00000000-0005-0000-0000-0000140B0000}"/>
    <cellStyle name="Note 6 3" xfId="203" xr:uid="{00000000-0005-0000-0000-0000150B0000}"/>
    <cellStyle name="Note 6 3 2" xfId="725" xr:uid="{00000000-0005-0000-0000-0000160B0000}"/>
    <cellStyle name="Note 6 3 2 2" xfId="1769" xr:uid="{00000000-0005-0000-0000-0000170B0000}"/>
    <cellStyle name="Note 6 3 2 3" xfId="2811" xr:uid="{00000000-0005-0000-0000-0000180B0000}"/>
    <cellStyle name="Note 6 3 2 4" xfId="3853" xr:uid="{00000000-0005-0000-0000-0000190B0000}"/>
    <cellStyle name="Note 6 3 2 5" xfId="4895" xr:uid="{00000000-0005-0000-0000-00001A0B0000}"/>
    <cellStyle name="Note 6 3 3" xfId="1248" xr:uid="{00000000-0005-0000-0000-00001B0B0000}"/>
    <cellStyle name="Note 6 3 4" xfId="2290" xr:uid="{00000000-0005-0000-0000-00001C0B0000}"/>
    <cellStyle name="Note 6 3 5" xfId="3332" xr:uid="{00000000-0005-0000-0000-00001D0B0000}"/>
    <cellStyle name="Note 6 3 6" xfId="4374" xr:uid="{00000000-0005-0000-0000-00001E0B0000}"/>
    <cellStyle name="Note 6 4" xfId="265" xr:uid="{00000000-0005-0000-0000-00001F0B0000}"/>
    <cellStyle name="Note 6 4 2" xfId="787" xr:uid="{00000000-0005-0000-0000-0000200B0000}"/>
    <cellStyle name="Note 6 4 2 2" xfId="1831" xr:uid="{00000000-0005-0000-0000-0000210B0000}"/>
    <cellStyle name="Note 6 4 2 3" xfId="2873" xr:uid="{00000000-0005-0000-0000-0000220B0000}"/>
    <cellStyle name="Note 6 4 2 4" xfId="3915" xr:uid="{00000000-0005-0000-0000-0000230B0000}"/>
    <cellStyle name="Note 6 4 2 5" xfId="4957" xr:uid="{00000000-0005-0000-0000-0000240B0000}"/>
    <cellStyle name="Note 6 4 3" xfId="1310" xr:uid="{00000000-0005-0000-0000-0000250B0000}"/>
    <cellStyle name="Note 6 4 4" xfId="2352" xr:uid="{00000000-0005-0000-0000-0000260B0000}"/>
    <cellStyle name="Note 6 4 5" xfId="3394" xr:uid="{00000000-0005-0000-0000-0000270B0000}"/>
    <cellStyle name="Note 6 4 6" xfId="4436" xr:uid="{00000000-0005-0000-0000-0000280B0000}"/>
    <cellStyle name="Note 6 5" xfId="204" xr:uid="{00000000-0005-0000-0000-0000290B0000}"/>
    <cellStyle name="Note 6 5 2" xfId="726" xr:uid="{00000000-0005-0000-0000-00002A0B0000}"/>
    <cellStyle name="Note 6 5 2 2" xfId="1770" xr:uid="{00000000-0005-0000-0000-00002B0B0000}"/>
    <cellStyle name="Note 6 5 2 3" xfId="2812" xr:uid="{00000000-0005-0000-0000-00002C0B0000}"/>
    <cellStyle name="Note 6 5 2 4" xfId="3854" xr:uid="{00000000-0005-0000-0000-00002D0B0000}"/>
    <cellStyle name="Note 6 5 2 5" xfId="4896" xr:uid="{00000000-0005-0000-0000-00002E0B0000}"/>
    <cellStyle name="Note 6 5 3" xfId="1249" xr:uid="{00000000-0005-0000-0000-00002F0B0000}"/>
    <cellStyle name="Note 6 5 4" xfId="2291" xr:uid="{00000000-0005-0000-0000-0000300B0000}"/>
    <cellStyle name="Note 6 5 5" xfId="3333" xr:uid="{00000000-0005-0000-0000-0000310B0000}"/>
    <cellStyle name="Note 6 5 6" xfId="4375" xr:uid="{00000000-0005-0000-0000-0000320B0000}"/>
    <cellStyle name="Note 6 6" xfId="395" xr:uid="{00000000-0005-0000-0000-0000330B0000}"/>
    <cellStyle name="Note 6 6 2" xfId="904" xr:uid="{00000000-0005-0000-0000-0000340B0000}"/>
    <cellStyle name="Note 6 6 2 2" xfId="1948" xr:uid="{00000000-0005-0000-0000-0000350B0000}"/>
    <cellStyle name="Note 6 6 2 3" xfId="2990" xr:uid="{00000000-0005-0000-0000-0000360B0000}"/>
    <cellStyle name="Note 6 6 2 4" xfId="4032" xr:uid="{00000000-0005-0000-0000-0000370B0000}"/>
    <cellStyle name="Note 6 6 2 5" xfId="5074" xr:uid="{00000000-0005-0000-0000-0000380B0000}"/>
    <cellStyle name="Note 6 6 3" xfId="1440" xr:uid="{00000000-0005-0000-0000-0000390B0000}"/>
    <cellStyle name="Note 6 6 4" xfId="2482" xr:uid="{00000000-0005-0000-0000-00003A0B0000}"/>
    <cellStyle name="Note 6 6 5" xfId="3524" xr:uid="{00000000-0005-0000-0000-00003B0B0000}"/>
    <cellStyle name="Note 6 6 6" xfId="4566" xr:uid="{00000000-0005-0000-0000-00003C0B0000}"/>
    <cellStyle name="Note 6 7" xfId="339" xr:uid="{00000000-0005-0000-0000-00003D0B0000}"/>
    <cellStyle name="Note 6 7 2" xfId="857" xr:uid="{00000000-0005-0000-0000-00003E0B0000}"/>
    <cellStyle name="Note 6 7 2 2" xfId="1901" xr:uid="{00000000-0005-0000-0000-00003F0B0000}"/>
    <cellStyle name="Note 6 7 2 3" xfId="2943" xr:uid="{00000000-0005-0000-0000-0000400B0000}"/>
    <cellStyle name="Note 6 7 2 4" xfId="3985" xr:uid="{00000000-0005-0000-0000-0000410B0000}"/>
    <cellStyle name="Note 6 7 2 5" xfId="5027" xr:uid="{00000000-0005-0000-0000-0000420B0000}"/>
    <cellStyle name="Note 6 7 3" xfId="1384" xr:uid="{00000000-0005-0000-0000-0000430B0000}"/>
    <cellStyle name="Note 6 7 4" xfId="2426" xr:uid="{00000000-0005-0000-0000-0000440B0000}"/>
    <cellStyle name="Note 6 7 5" xfId="3468" xr:uid="{00000000-0005-0000-0000-0000450B0000}"/>
    <cellStyle name="Note 6 7 6" xfId="4510" xr:uid="{00000000-0005-0000-0000-0000460B0000}"/>
    <cellStyle name="Note 6 8" xfId="496" xr:uid="{00000000-0005-0000-0000-0000470B0000}"/>
    <cellStyle name="Note 6 8 2" xfId="986" xr:uid="{00000000-0005-0000-0000-0000480B0000}"/>
    <cellStyle name="Note 6 8 2 2" xfId="2030" xr:uid="{00000000-0005-0000-0000-0000490B0000}"/>
    <cellStyle name="Note 6 8 2 3" xfId="3072" xr:uid="{00000000-0005-0000-0000-00004A0B0000}"/>
    <cellStyle name="Note 6 8 2 4" xfId="4114" xr:uid="{00000000-0005-0000-0000-00004B0B0000}"/>
    <cellStyle name="Note 6 8 2 5" xfId="5156" xr:uid="{00000000-0005-0000-0000-00004C0B0000}"/>
    <cellStyle name="Note 6 8 3" xfId="1540" xr:uid="{00000000-0005-0000-0000-00004D0B0000}"/>
    <cellStyle name="Note 6 8 4" xfId="2582" xr:uid="{00000000-0005-0000-0000-00004E0B0000}"/>
    <cellStyle name="Note 6 8 5" xfId="3624" xr:uid="{00000000-0005-0000-0000-00004F0B0000}"/>
    <cellStyle name="Note 6 8 6" xfId="4666" xr:uid="{00000000-0005-0000-0000-0000500B0000}"/>
    <cellStyle name="Note 6 9" xfId="531" xr:uid="{00000000-0005-0000-0000-0000510B0000}"/>
    <cellStyle name="Note 6 9 2" xfId="1018" xr:uid="{00000000-0005-0000-0000-0000520B0000}"/>
    <cellStyle name="Note 6 9 2 2" xfId="2062" xr:uid="{00000000-0005-0000-0000-0000530B0000}"/>
    <cellStyle name="Note 6 9 2 3" xfId="3104" xr:uid="{00000000-0005-0000-0000-0000540B0000}"/>
    <cellStyle name="Note 6 9 2 4" xfId="4146" xr:uid="{00000000-0005-0000-0000-0000550B0000}"/>
    <cellStyle name="Note 6 9 2 5" xfId="5188" xr:uid="{00000000-0005-0000-0000-0000560B0000}"/>
    <cellStyle name="Note 6 9 3" xfId="1575" xr:uid="{00000000-0005-0000-0000-0000570B0000}"/>
    <cellStyle name="Note 6 9 4" xfId="2617" xr:uid="{00000000-0005-0000-0000-0000580B0000}"/>
    <cellStyle name="Note 6 9 5" xfId="3659" xr:uid="{00000000-0005-0000-0000-0000590B0000}"/>
    <cellStyle name="Note 6 9 6" xfId="4701" xr:uid="{00000000-0005-0000-0000-00005A0B0000}"/>
    <cellStyle name="Note 7" xfId="87" xr:uid="{00000000-0005-0000-0000-00005B0B0000}"/>
    <cellStyle name="Note 7 10" xfId="611" xr:uid="{00000000-0005-0000-0000-00005C0B0000}"/>
    <cellStyle name="Note 7 10 2" xfId="1655" xr:uid="{00000000-0005-0000-0000-00005D0B0000}"/>
    <cellStyle name="Note 7 10 3" xfId="2697" xr:uid="{00000000-0005-0000-0000-00005E0B0000}"/>
    <cellStyle name="Note 7 10 4" xfId="3739" xr:uid="{00000000-0005-0000-0000-00005F0B0000}"/>
    <cellStyle name="Note 7 10 5" xfId="4781" xr:uid="{00000000-0005-0000-0000-0000600B0000}"/>
    <cellStyle name="Note 7 11" xfId="431" xr:uid="{00000000-0005-0000-0000-0000610B0000}"/>
    <cellStyle name="Note 7 11 2" xfId="1475" xr:uid="{00000000-0005-0000-0000-0000620B0000}"/>
    <cellStyle name="Note 7 11 3" xfId="2517" xr:uid="{00000000-0005-0000-0000-0000630B0000}"/>
    <cellStyle name="Note 7 11 4" xfId="3559" xr:uid="{00000000-0005-0000-0000-0000640B0000}"/>
    <cellStyle name="Note 7 11 5" xfId="4601" xr:uid="{00000000-0005-0000-0000-0000650B0000}"/>
    <cellStyle name="Note 7 12" xfId="1080" xr:uid="{00000000-0005-0000-0000-0000660B0000}"/>
    <cellStyle name="Note 7 12 2" xfId="2124" xr:uid="{00000000-0005-0000-0000-0000670B0000}"/>
    <cellStyle name="Note 7 12 3" xfId="3166" xr:uid="{00000000-0005-0000-0000-0000680B0000}"/>
    <cellStyle name="Note 7 12 4" xfId="4208" xr:uid="{00000000-0005-0000-0000-0000690B0000}"/>
    <cellStyle name="Note 7 12 5" xfId="5250" xr:uid="{00000000-0005-0000-0000-00006A0B0000}"/>
    <cellStyle name="Note 7 13" xfId="1134" xr:uid="{00000000-0005-0000-0000-00006B0B0000}"/>
    <cellStyle name="Note 7 14" xfId="2176" xr:uid="{00000000-0005-0000-0000-00006C0B0000}"/>
    <cellStyle name="Note 7 15" xfId="3218" xr:uid="{00000000-0005-0000-0000-00006D0B0000}"/>
    <cellStyle name="Note 7 16" xfId="4260" xr:uid="{00000000-0005-0000-0000-00006E0B0000}"/>
    <cellStyle name="Note 7 2" xfId="184" xr:uid="{00000000-0005-0000-0000-00006F0B0000}"/>
    <cellStyle name="Note 7 2 2" xfId="706" xr:uid="{00000000-0005-0000-0000-0000700B0000}"/>
    <cellStyle name="Note 7 2 2 2" xfId="1750" xr:uid="{00000000-0005-0000-0000-0000710B0000}"/>
    <cellStyle name="Note 7 2 2 3" xfId="2792" xr:uid="{00000000-0005-0000-0000-0000720B0000}"/>
    <cellStyle name="Note 7 2 2 4" xfId="3834" xr:uid="{00000000-0005-0000-0000-0000730B0000}"/>
    <cellStyle name="Note 7 2 2 5" xfId="4876" xr:uid="{00000000-0005-0000-0000-0000740B0000}"/>
    <cellStyle name="Note 7 2 3" xfId="1229" xr:uid="{00000000-0005-0000-0000-0000750B0000}"/>
    <cellStyle name="Note 7 2 4" xfId="2271" xr:uid="{00000000-0005-0000-0000-0000760B0000}"/>
    <cellStyle name="Note 7 2 5" xfId="3313" xr:uid="{00000000-0005-0000-0000-0000770B0000}"/>
    <cellStyle name="Note 7 2 6" xfId="4355" xr:uid="{00000000-0005-0000-0000-0000780B0000}"/>
    <cellStyle name="Note 7 3" xfId="225" xr:uid="{00000000-0005-0000-0000-0000790B0000}"/>
    <cellStyle name="Note 7 3 2" xfId="747" xr:uid="{00000000-0005-0000-0000-00007A0B0000}"/>
    <cellStyle name="Note 7 3 2 2" xfId="1791" xr:uid="{00000000-0005-0000-0000-00007B0B0000}"/>
    <cellStyle name="Note 7 3 2 3" xfId="2833" xr:uid="{00000000-0005-0000-0000-00007C0B0000}"/>
    <cellStyle name="Note 7 3 2 4" xfId="3875" xr:uid="{00000000-0005-0000-0000-00007D0B0000}"/>
    <cellStyle name="Note 7 3 2 5" xfId="4917" xr:uid="{00000000-0005-0000-0000-00007E0B0000}"/>
    <cellStyle name="Note 7 3 3" xfId="1270" xr:uid="{00000000-0005-0000-0000-00007F0B0000}"/>
    <cellStyle name="Note 7 3 4" xfId="2312" xr:uid="{00000000-0005-0000-0000-0000800B0000}"/>
    <cellStyle name="Note 7 3 5" xfId="3354" xr:uid="{00000000-0005-0000-0000-0000810B0000}"/>
    <cellStyle name="Note 7 3 6" xfId="4396" xr:uid="{00000000-0005-0000-0000-0000820B0000}"/>
    <cellStyle name="Note 7 4" xfId="270" xr:uid="{00000000-0005-0000-0000-0000830B0000}"/>
    <cellStyle name="Note 7 4 2" xfId="792" xr:uid="{00000000-0005-0000-0000-0000840B0000}"/>
    <cellStyle name="Note 7 4 2 2" xfId="1836" xr:uid="{00000000-0005-0000-0000-0000850B0000}"/>
    <cellStyle name="Note 7 4 2 3" xfId="2878" xr:uid="{00000000-0005-0000-0000-0000860B0000}"/>
    <cellStyle name="Note 7 4 2 4" xfId="3920" xr:uid="{00000000-0005-0000-0000-0000870B0000}"/>
    <cellStyle name="Note 7 4 2 5" xfId="4962" xr:uid="{00000000-0005-0000-0000-0000880B0000}"/>
    <cellStyle name="Note 7 4 3" xfId="1315" xr:uid="{00000000-0005-0000-0000-0000890B0000}"/>
    <cellStyle name="Note 7 4 4" xfId="2357" xr:uid="{00000000-0005-0000-0000-00008A0B0000}"/>
    <cellStyle name="Note 7 4 5" xfId="3399" xr:uid="{00000000-0005-0000-0000-00008B0B0000}"/>
    <cellStyle name="Note 7 4 6" xfId="4441" xr:uid="{00000000-0005-0000-0000-00008C0B0000}"/>
    <cellStyle name="Note 7 5" xfId="304" xr:uid="{00000000-0005-0000-0000-00008D0B0000}"/>
    <cellStyle name="Note 7 5 2" xfId="826" xr:uid="{00000000-0005-0000-0000-00008E0B0000}"/>
    <cellStyle name="Note 7 5 2 2" xfId="1870" xr:uid="{00000000-0005-0000-0000-00008F0B0000}"/>
    <cellStyle name="Note 7 5 2 3" xfId="2912" xr:uid="{00000000-0005-0000-0000-0000900B0000}"/>
    <cellStyle name="Note 7 5 2 4" xfId="3954" xr:uid="{00000000-0005-0000-0000-0000910B0000}"/>
    <cellStyle name="Note 7 5 2 5" xfId="4996" xr:uid="{00000000-0005-0000-0000-0000920B0000}"/>
    <cellStyle name="Note 7 5 3" xfId="1349" xr:uid="{00000000-0005-0000-0000-0000930B0000}"/>
    <cellStyle name="Note 7 5 4" xfId="2391" xr:uid="{00000000-0005-0000-0000-0000940B0000}"/>
    <cellStyle name="Note 7 5 5" xfId="3433" xr:uid="{00000000-0005-0000-0000-0000950B0000}"/>
    <cellStyle name="Note 7 5 6" xfId="4475" xr:uid="{00000000-0005-0000-0000-0000960B0000}"/>
    <cellStyle name="Note 7 6" xfId="400" xr:uid="{00000000-0005-0000-0000-0000970B0000}"/>
    <cellStyle name="Note 7 6 2" xfId="909" xr:uid="{00000000-0005-0000-0000-0000980B0000}"/>
    <cellStyle name="Note 7 6 2 2" xfId="1953" xr:uid="{00000000-0005-0000-0000-0000990B0000}"/>
    <cellStyle name="Note 7 6 2 3" xfId="2995" xr:uid="{00000000-0005-0000-0000-00009A0B0000}"/>
    <cellStyle name="Note 7 6 2 4" xfId="4037" xr:uid="{00000000-0005-0000-0000-00009B0B0000}"/>
    <cellStyle name="Note 7 6 2 5" xfId="5079" xr:uid="{00000000-0005-0000-0000-00009C0B0000}"/>
    <cellStyle name="Note 7 6 3" xfId="1445" xr:uid="{00000000-0005-0000-0000-00009D0B0000}"/>
    <cellStyle name="Note 7 6 4" xfId="2487" xr:uid="{00000000-0005-0000-0000-00009E0B0000}"/>
    <cellStyle name="Note 7 6 5" xfId="3529" xr:uid="{00000000-0005-0000-0000-00009F0B0000}"/>
    <cellStyle name="Note 7 6 6" xfId="4571" xr:uid="{00000000-0005-0000-0000-0000A00B0000}"/>
    <cellStyle name="Note 7 7" xfId="343" xr:uid="{00000000-0005-0000-0000-0000A10B0000}"/>
    <cellStyle name="Note 7 7 2" xfId="861" xr:uid="{00000000-0005-0000-0000-0000A20B0000}"/>
    <cellStyle name="Note 7 7 2 2" xfId="1905" xr:uid="{00000000-0005-0000-0000-0000A30B0000}"/>
    <cellStyle name="Note 7 7 2 3" xfId="2947" xr:uid="{00000000-0005-0000-0000-0000A40B0000}"/>
    <cellStyle name="Note 7 7 2 4" xfId="3989" xr:uid="{00000000-0005-0000-0000-0000A50B0000}"/>
    <cellStyle name="Note 7 7 2 5" xfId="5031" xr:uid="{00000000-0005-0000-0000-0000A60B0000}"/>
    <cellStyle name="Note 7 7 3" xfId="1388" xr:uid="{00000000-0005-0000-0000-0000A70B0000}"/>
    <cellStyle name="Note 7 7 4" xfId="2430" xr:uid="{00000000-0005-0000-0000-0000A80B0000}"/>
    <cellStyle name="Note 7 7 5" xfId="3472" xr:uid="{00000000-0005-0000-0000-0000A90B0000}"/>
    <cellStyle name="Note 7 7 6" xfId="4514" xr:uid="{00000000-0005-0000-0000-0000AA0B0000}"/>
    <cellStyle name="Note 7 8" xfId="501" xr:uid="{00000000-0005-0000-0000-0000AB0B0000}"/>
    <cellStyle name="Note 7 8 2" xfId="991" xr:uid="{00000000-0005-0000-0000-0000AC0B0000}"/>
    <cellStyle name="Note 7 8 2 2" xfId="2035" xr:uid="{00000000-0005-0000-0000-0000AD0B0000}"/>
    <cellStyle name="Note 7 8 2 3" xfId="3077" xr:uid="{00000000-0005-0000-0000-0000AE0B0000}"/>
    <cellStyle name="Note 7 8 2 4" xfId="4119" xr:uid="{00000000-0005-0000-0000-0000AF0B0000}"/>
    <cellStyle name="Note 7 8 2 5" xfId="5161" xr:uid="{00000000-0005-0000-0000-0000B00B0000}"/>
    <cellStyle name="Note 7 8 3" xfId="1545" xr:uid="{00000000-0005-0000-0000-0000B10B0000}"/>
    <cellStyle name="Note 7 8 4" xfId="2587" xr:uid="{00000000-0005-0000-0000-0000B20B0000}"/>
    <cellStyle name="Note 7 8 5" xfId="3629" xr:uid="{00000000-0005-0000-0000-0000B30B0000}"/>
    <cellStyle name="Note 7 8 6" xfId="4671" xr:uid="{00000000-0005-0000-0000-0000B40B0000}"/>
    <cellStyle name="Note 7 9" xfId="546" xr:uid="{00000000-0005-0000-0000-0000B50B0000}"/>
    <cellStyle name="Note 7 9 2" xfId="1028" xr:uid="{00000000-0005-0000-0000-0000B60B0000}"/>
    <cellStyle name="Note 7 9 2 2" xfId="2072" xr:uid="{00000000-0005-0000-0000-0000B70B0000}"/>
    <cellStyle name="Note 7 9 2 3" xfId="3114" xr:uid="{00000000-0005-0000-0000-0000B80B0000}"/>
    <cellStyle name="Note 7 9 2 4" xfId="4156" xr:uid="{00000000-0005-0000-0000-0000B90B0000}"/>
    <cellStyle name="Note 7 9 2 5" xfId="5198" xr:uid="{00000000-0005-0000-0000-0000BA0B0000}"/>
    <cellStyle name="Note 7 9 3" xfId="1590" xr:uid="{00000000-0005-0000-0000-0000BB0B0000}"/>
    <cellStyle name="Note 7 9 4" xfId="2632" xr:uid="{00000000-0005-0000-0000-0000BC0B0000}"/>
    <cellStyle name="Note 7 9 5" xfId="3674" xr:uid="{00000000-0005-0000-0000-0000BD0B0000}"/>
    <cellStyle name="Note 7 9 6" xfId="4716" xr:uid="{00000000-0005-0000-0000-0000BE0B0000}"/>
    <cellStyle name="Note 8" xfId="89" xr:uid="{00000000-0005-0000-0000-0000BF0B0000}"/>
    <cellStyle name="Note 8 10" xfId="613" xr:uid="{00000000-0005-0000-0000-0000C00B0000}"/>
    <cellStyle name="Note 8 10 2" xfId="1657" xr:uid="{00000000-0005-0000-0000-0000C10B0000}"/>
    <cellStyle name="Note 8 10 3" xfId="2699" xr:uid="{00000000-0005-0000-0000-0000C20B0000}"/>
    <cellStyle name="Note 8 10 4" xfId="3741" xr:uid="{00000000-0005-0000-0000-0000C30B0000}"/>
    <cellStyle name="Note 8 10 5" xfId="4783" xr:uid="{00000000-0005-0000-0000-0000C40B0000}"/>
    <cellStyle name="Note 8 11" xfId="360" xr:uid="{00000000-0005-0000-0000-0000C50B0000}"/>
    <cellStyle name="Note 8 11 2" xfId="1405" xr:uid="{00000000-0005-0000-0000-0000C60B0000}"/>
    <cellStyle name="Note 8 11 3" xfId="2447" xr:uid="{00000000-0005-0000-0000-0000C70B0000}"/>
    <cellStyle name="Note 8 11 4" xfId="3489" xr:uid="{00000000-0005-0000-0000-0000C80B0000}"/>
    <cellStyle name="Note 8 11 5" xfId="4531" xr:uid="{00000000-0005-0000-0000-0000C90B0000}"/>
    <cellStyle name="Note 8 12" xfId="1082" xr:uid="{00000000-0005-0000-0000-0000CA0B0000}"/>
    <cellStyle name="Note 8 12 2" xfId="2126" xr:uid="{00000000-0005-0000-0000-0000CB0B0000}"/>
    <cellStyle name="Note 8 12 3" xfId="3168" xr:uid="{00000000-0005-0000-0000-0000CC0B0000}"/>
    <cellStyle name="Note 8 12 4" xfId="4210" xr:uid="{00000000-0005-0000-0000-0000CD0B0000}"/>
    <cellStyle name="Note 8 12 5" xfId="5252" xr:uid="{00000000-0005-0000-0000-0000CE0B0000}"/>
    <cellStyle name="Note 8 13" xfId="1136" xr:uid="{00000000-0005-0000-0000-0000CF0B0000}"/>
    <cellStyle name="Note 8 14" xfId="2178" xr:uid="{00000000-0005-0000-0000-0000D00B0000}"/>
    <cellStyle name="Note 8 15" xfId="3220" xr:uid="{00000000-0005-0000-0000-0000D10B0000}"/>
    <cellStyle name="Note 8 16" xfId="4262" xr:uid="{00000000-0005-0000-0000-0000D20B0000}"/>
    <cellStyle name="Note 8 2" xfId="186" xr:uid="{00000000-0005-0000-0000-0000D30B0000}"/>
    <cellStyle name="Note 8 2 2" xfId="708" xr:uid="{00000000-0005-0000-0000-0000D40B0000}"/>
    <cellStyle name="Note 8 2 2 2" xfId="1752" xr:uid="{00000000-0005-0000-0000-0000D50B0000}"/>
    <cellStyle name="Note 8 2 2 3" xfId="2794" xr:uid="{00000000-0005-0000-0000-0000D60B0000}"/>
    <cellStyle name="Note 8 2 2 4" xfId="3836" xr:uid="{00000000-0005-0000-0000-0000D70B0000}"/>
    <cellStyle name="Note 8 2 2 5" xfId="4878" xr:uid="{00000000-0005-0000-0000-0000D80B0000}"/>
    <cellStyle name="Note 8 2 3" xfId="1231" xr:uid="{00000000-0005-0000-0000-0000D90B0000}"/>
    <cellStyle name="Note 8 2 4" xfId="2273" xr:uid="{00000000-0005-0000-0000-0000DA0B0000}"/>
    <cellStyle name="Note 8 2 5" xfId="3315" xr:uid="{00000000-0005-0000-0000-0000DB0B0000}"/>
    <cellStyle name="Note 8 2 6" xfId="4357" xr:uid="{00000000-0005-0000-0000-0000DC0B0000}"/>
    <cellStyle name="Note 8 3" xfId="231" xr:uid="{00000000-0005-0000-0000-0000DD0B0000}"/>
    <cellStyle name="Note 8 3 2" xfId="753" xr:uid="{00000000-0005-0000-0000-0000DE0B0000}"/>
    <cellStyle name="Note 8 3 2 2" xfId="1797" xr:uid="{00000000-0005-0000-0000-0000DF0B0000}"/>
    <cellStyle name="Note 8 3 2 3" xfId="2839" xr:uid="{00000000-0005-0000-0000-0000E00B0000}"/>
    <cellStyle name="Note 8 3 2 4" xfId="3881" xr:uid="{00000000-0005-0000-0000-0000E10B0000}"/>
    <cellStyle name="Note 8 3 2 5" xfId="4923" xr:uid="{00000000-0005-0000-0000-0000E20B0000}"/>
    <cellStyle name="Note 8 3 3" xfId="1276" xr:uid="{00000000-0005-0000-0000-0000E30B0000}"/>
    <cellStyle name="Note 8 3 4" xfId="2318" xr:uid="{00000000-0005-0000-0000-0000E40B0000}"/>
    <cellStyle name="Note 8 3 5" xfId="3360" xr:uid="{00000000-0005-0000-0000-0000E50B0000}"/>
    <cellStyle name="Note 8 3 6" xfId="4402" xr:uid="{00000000-0005-0000-0000-0000E60B0000}"/>
    <cellStyle name="Note 8 4" xfId="272" xr:uid="{00000000-0005-0000-0000-0000E70B0000}"/>
    <cellStyle name="Note 8 4 2" xfId="794" xr:uid="{00000000-0005-0000-0000-0000E80B0000}"/>
    <cellStyle name="Note 8 4 2 2" xfId="1838" xr:uid="{00000000-0005-0000-0000-0000E90B0000}"/>
    <cellStyle name="Note 8 4 2 3" xfId="2880" xr:uid="{00000000-0005-0000-0000-0000EA0B0000}"/>
    <cellStyle name="Note 8 4 2 4" xfId="3922" xr:uid="{00000000-0005-0000-0000-0000EB0B0000}"/>
    <cellStyle name="Note 8 4 2 5" xfId="4964" xr:uid="{00000000-0005-0000-0000-0000EC0B0000}"/>
    <cellStyle name="Note 8 4 3" xfId="1317" xr:uid="{00000000-0005-0000-0000-0000ED0B0000}"/>
    <cellStyle name="Note 8 4 4" xfId="2359" xr:uid="{00000000-0005-0000-0000-0000EE0B0000}"/>
    <cellStyle name="Note 8 4 5" xfId="3401" xr:uid="{00000000-0005-0000-0000-0000EF0B0000}"/>
    <cellStyle name="Note 8 4 6" xfId="4443" xr:uid="{00000000-0005-0000-0000-0000F00B0000}"/>
    <cellStyle name="Note 8 5" xfId="310" xr:uid="{00000000-0005-0000-0000-0000F10B0000}"/>
    <cellStyle name="Note 8 5 2" xfId="832" xr:uid="{00000000-0005-0000-0000-0000F20B0000}"/>
    <cellStyle name="Note 8 5 2 2" xfId="1876" xr:uid="{00000000-0005-0000-0000-0000F30B0000}"/>
    <cellStyle name="Note 8 5 2 3" xfId="2918" xr:uid="{00000000-0005-0000-0000-0000F40B0000}"/>
    <cellStyle name="Note 8 5 2 4" xfId="3960" xr:uid="{00000000-0005-0000-0000-0000F50B0000}"/>
    <cellStyle name="Note 8 5 2 5" xfId="5002" xr:uid="{00000000-0005-0000-0000-0000F60B0000}"/>
    <cellStyle name="Note 8 5 3" xfId="1355" xr:uid="{00000000-0005-0000-0000-0000F70B0000}"/>
    <cellStyle name="Note 8 5 4" xfId="2397" xr:uid="{00000000-0005-0000-0000-0000F80B0000}"/>
    <cellStyle name="Note 8 5 5" xfId="3439" xr:uid="{00000000-0005-0000-0000-0000F90B0000}"/>
    <cellStyle name="Note 8 5 6" xfId="4481" xr:uid="{00000000-0005-0000-0000-0000FA0B0000}"/>
    <cellStyle name="Note 8 6" xfId="402" xr:uid="{00000000-0005-0000-0000-0000FB0B0000}"/>
    <cellStyle name="Note 8 6 2" xfId="911" xr:uid="{00000000-0005-0000-0000-0000FC0B0000}"/>
    <cellStyle name="Note 8 6 2 2" xfId="1955" xr:uid="{00000000-0005-0000-0000-0000FD0B0000}"/>
    <cellStyle name="Note 8 6 2 3" xfId="2997" xr:uid="{00000000-0005-0000-0000-0000FE0B0000}"/>
    <cellStyle name="Note 8 6 2 4" xfId="4039" xr:uid="{00000000-0005-0000-0000-0000FF0B0000}"/>
    <cellStyle name="Note 8 6 2 5" xfId="5081" xr:uid="{00000000-0005-0000-0000-0000000C0000}"/>
    <cellStyle name="Note 8 6 3" xfId="1447" xr:uid="{00000000-0005-0000-0000-0000010C0000}"/>
    <cellStyle name="Note 8 6 4" xfId="2489" xr:uid="{00000000-0005-0000-0000-0000020C0000}"/>
    <cellStyle name="Note 8 6 5" xfId="3531" xr:uid="{00000000-0005-0000-0000-0000030C0000}"/>
    <cellStyle name="Note 8 6 6" xfId="4573" xr:uid="{00000000-0005-0000-0000-0000040C0000}"/>
    <cellStyle name="Note 8 7" xfId="345" xr:uid="{00000000-0005-0000-0000-0000050C0000}"/>
    <cellStyle name="Note 8 7 2" xfId="863" xr:uid="{00000000-0005-0000-0000-0000060C0000}"/>
    <cellStyle name="Note 8 7 2 2" xfId="1907" xr:uid="{00000000-0005-0000-0000-0000070C0000}"/>
    <cellStyle name="Note 8 7 2 3" xfId="2949" xr:uid="{00000000-0005-0000-0000-0000080C0000}"/>
    <cellStyle name="Note 8 7 2 4" xfId="3991" xr:uid="{00000000-0005-0000-0000-0000090C0000}"/>
    <cellStyle name="Note 8 7 2 5" xfId="5033" xr:uid="{00000000-0005-0000-0000-00000A0C0000}"/>
    <cellStyle name="Note 8 7 3" xfId="1390" xr:uid="{00000000-0005-0000-0000-00000B0C0000}"/>
    <cellStyle name="Note 8 7 4" xfId="2432" xr:uid="{00000000-0005-0000-0000-00000C0C0000}"/>
    <cellStyle name="Note 8 7 5" xfId="3474" xr:uid="{00000000-0005-0000-0000-00000D0C0000}"/>
    <cellStyle name="Note 8 7 6" xfId="4516" xr:uid="{00000000-0005-0000-0000-00000E0C0000}"/>
    <cellStyle name="Note 8 8" xfId="503" xr:uid="{00000000-0005-0000-0000-00000F0C0000}"/>
    <cellStyle name="Note 8 8 2" xfId="993" xr:uid="{00000000-0005-0000-0000-0000100C0000}"/>
    <cellStyle name="Note 8 8 2 2" xfId="2037" xr:uid="{00000000-0005-0000-0000-0000110C0000}"/>
    <cellStyle name="Note 8 8 2 3" xfId="3079" xr:uid="{00000000-0005-0000-0000-0000120C0000}"/>
    <cellStyle name="Note 8 8 2 4" xfId="4121" xr:uid="{00000000-0005-0000-0000-0000130C0000}"/>
    <cellStyle name="Note 8 8 2 5" xfId="5163" xr:uid="{00000000-0005-0000-0000-0000140C0000}"/>
    <cellStyle name="Note 8 8 3" xfId="1547" xr:uid="{00000000-0005-0000-0000-0000150C0000}"/>
    <cellStyle name="Note 8 8 4" xfId="2589" xr:uid="{00000000-0005-0000-0000-0000160C0000}"/>
    <cellStyle name="Note 8 8 5" xfId="3631" xr:uid="{00000000-0005-0000-0000-0000170C0000}"/>
    <cellStyle name="Note 8 8 6" xfId="4673" xr:uid="{00000000-0005-0000-0000-0000180C0000}"/>
    <cellStyle name="Note 8 9" xfId="560" xr:uid="{00000000-0005-0000-0000-0000190C0000}"/>
    <cellStyle name="Note 8 9 2" xfId="1036" xr:uid="{00000000-0005-0000-0000-00001A0C0000}"/>
    <cellStyle name="Note 8 9 2 2" xfId="2080" xr:uid="{00000000-0005-0000-0000-00001B0C0000}"/>
    <cellStyle name="Note 8 9 2 3" xfId="3122" xr:uid="{00000000-0005-0000-0000-00001C0C0000}"/>
    <cellStyle name="Note 8 9 2 4" xfId="4164" xr:uid="{00000000-0005-0000-0000-00001D0C0000}"/>
    <cellStyle name="Note 8 9 2 5" xfId="5206" xr:uid="{00000000-0005-0000-0000-00001E0C0000}"/>
    <cellStyle name="Note 8 9 3" xfId="1604" xr:uid="{00000000-0005-0000-0000-00001F0C0000}"/>
    <cellStyle name="Note 8 9 4" xfId="2646" xr:uid="{00000000-0005-0000-0000-0000200C0000}"/>
    <cellStyle name="Note 8 9 5" xfId="3688" xr:uid="{00000000-0005-0000-0000-0000210C0000}"/>
    <cellStyle name="Note 8 9 6" xfId="4730" xr:uid="{00000000-0005-0000-0000-0000220C0000}"/>
    <cellStyle name="Note 9" xfId="102" xr:uid="{00000000-0005-0000-0000-0000230C0000}"/>
    <cellStyle name="Note 9 10" xfId="625" xr:uid="{00000000-0005-0000-0000-0000240C0000}"/>
    <cellStyle name="Note 9 10 2" xfId="1669" xr:uid="{00000000-0005-0000-0000-0000250C0000}"/>
    <cellStyle name="Note 9 10 3" xfId="2711" xr:uid="{00000000-0005-0000-0000-0000260C0000}"/>
    <cellStyle name="Note 9 10 4" xfId="3753" xr:uid="{00000000-0005-0000-0000-0000270C0000}"/>
    <cellStyle name="Note 9 10 5" xfId="4795" xr:uid="{00000000-0005-0000-0000-0000280C0000}"/>
    <cellStyle name="Note 9 11" xfId="427" xr:uid="{00000000-0005-0000-0000-0000290C0000}"/>
    <cellStyle name="Note 9 11 2" xfId="1471" xr:uid="{00000000-0005-0000-0000-00002A0C0000}"/>
    <cellStyle name="Note 9 11 3" xfId="2513" xr:uid="{00000000-0005-0000-0000-00002B0C0000}"/>
    <cellStyle name="Note 9 11 4" xfId="3555" xr:uid="{00000000-0005-0000-0000-00002C0C0000}"/>
    <cellStyle name="Note 9 11 5" xfId="4597" xr:uid="{00000000-0005-0000-0000-00002D0C0000}"/>
    <cellStyle name="Note 9 12" xfId="1088" xr:uid="{00000000-0005-0000-0000-00002E0C0000}"/>
    <cellStyle name="Note 9 12 2" xfId="2132" xr:uid="{00000000-0005-0000-0000-00002F0C0000}"/>
    <cellStyle name="Note 9 12 3" xfId="3174" xr:uid="{00000000-0005-0000-0000-0000300C0000}"/>
    <cellStyle name="Note 9 12 4" xfId="4216" xr:uid="{00000000-0005-0000-0000-0000310C0000}"/>
    <cellStyle name="Note 9 12 5" xfId="5258" xr:uid="{00000000-0005-0000-0000-0000320C0000}"/>
    <cellStyle name="Note 9 13" xfId="1148" xr:uid="{00000000-0005-0000-0000-0000330C0000}"/>
    <cellStyle name="Note 9 14" xfId="2190" xr:uid="{00000000-0005-0000-0000-0000340C0000}"/>
    <cellStyle name="Note 9 15" xfId="3232" xr:uid="{00000000-0005-0000-0000-0000350C0000}"/>
    <cellStyle name="Note 9 16" xfId="4274" xr:uid="{00000000-0005-0000-0000-0000360C0000}"/>
    <cellStyle name="Note 9 2" xfId="192" xr:uid="{00000000-0005-0000-0000-0000370C0000}"/>
    <cellStyle name="Note 9 2 2" xfId="714" xr:uid="{00000000-0005-0000-0000-0000380C0000}"/>
    <cellStyle name="Note 9 2 2 2" xfId="1758" xr:uid="{00000000-0005-0000-0000-0000390C0000}"/>
    <cellStyle name="Note 9 2 2 3" xfId="2800" xr:uid="{00000000-0005-0000-0000-00003A0C0000}"/>
    <cellStyle name="Note 9 2 2 4" xfId="3842" xr:uid="{00000000-0005-0000-0000-00003B0C0000}"/>
    <cellStyle name="Note 9 2 2 5" xfId="4884" xr:uid="{00000000-0005-0000-0000-00003C0C0000}"/>
    <cellStyle name="Note 9 2 3" xfId="1237" xr:uid="{00000000-0005-0000-0000-00003D0C0000}"/>
    <cellStyle name="Note 9 2 4" xfId="2279" xr:uid="{00000000-0005-0000-0000-00003E0C0000}"/>
    <cellStyle name="Note 9 2 5" xfId="3321" xr:uid="{00000000-0005-0000-0000-00003F0C0000}"/>
    <cellStyle name="Note 9 2 6" xfId="4363" xr:uid="{00000000-0005-0000-0000-0000400C0000}"/>
    <cellStyle name="Note 9 3" xfId="98" xr:uid="{00000000-0005-0000-0000-0000410C0000}"/>
    <cellStyle name="Note 9 3 2" xfId="621" xr:uid="{00000000-0005-0000-0000-0000420C0000}"/>
    <cellStyle name="Note 9 3 2 2" xfId="1665" xr:uid="{00000000-0005-0000-0000-0000430C0000}"/>
    <cellStyle name="Note 9 3 2 3" xfId="2707" xr:uid="{00000000-0005-0000-0000-0000440C0000}"/>
    <cellStyle name="Note 9 3 2 4" xfId="3749" xr:uid="{00000000-0005-0000-0000-0000450C0000}"/>
    <cellStyle name="Note 9 3 2 5" xfId="4791" xr:uid="{00000000-0005-0000-0000-0000460C0000}"/>
    <cellStyle name="Note 9 3 3" xfId="1144" xr:uid="{00000000-0005-0000-0000-0000470C0000}"/>
    <cellStyle name="Note 9 3 4" xfId="2186" xr:uid="{00000000-0005-0000-0000-0000480C0000}"/>
    <cellStyle name="Note 9 3 5" xfId="3228" xr:uid="{00000000-0005-0000-0000-0000490C0000}"/>
    <cellStyle name="Note 9 3 6" xfId="4270" xr:uid="{00000000-0005-0000-0000-00004A0C0000}"/>
    <cellStyle name="Note 9 4" xfId="278" xr:uid="{00000000-0005-0000-0000-00004B0C0000}"/>
    <cellStyle name="Note 9 4 2" xfId="800" xr:uid="{00000000-0005-0000-0000-00004C0C0000}"/>
    <cellStyle name="Note 9 4 2 2" xfId="1844" xr:uid="{00000000-0005-0000-0000-00004D0C0000}"/>
    <cellStyle name="Note 9 4 2 3" xfId="2886" xr:uid="{00000000-0005-0000-0000-00004E0C0000}"/>
    <cellStyle name="Note 9 4 2 4" xfId="3928" xr:uid="{00000000-0005-0000-0000-00004F0C0000}"/>
    <cellStyle name="Note 9 4 2 5" xfId="4970" xr:uid="{00000000-0005-0000-0000-0000500C0000}"/>
    <cellStyle name="Note 9 4 3" xfId="1323" xr:uid="{00000000-0005-0000-0000-0000510C0000}"/>
    <cellStyle name="Note 9 4 4" xfId="2365" xr:uid="{00000000-0005-0000-0000-0000520C0000}"/>
    <cellStyle name="Note 9 4 5" xfId="3407" xr:uid="{00000000-0005-0000-0000-0000530C0000}"/>
    <cellStyle name="Note 9 4 6" xfId="4449" xr:uid="{00000000-0005-0000-0000-0000540C0000}"/>
    <cellStyle name="Note 9 5" xfId="120" xr:uid="{00000000-0005-0000-0000-0000550C0000}"/>
    <cellStyle name="Note 9 5 2" xfId="643" xr:uid="{00000000-0005-0000-0000-0000560C0000}"/>
    <cellStyle name="Note 9 5 2 2" xfId="1687" xr:uid="{00000000-0005-0000-0000-0000570C0000}"/>
    <cellStyle name="Note 9 5 2 3" xfId="2729" xr:uid="{00000000-0005-0000-0000-0000580C0000}"/>
    <cellStyle name="Note 9 5 2 4" xfId="3771" xr:uid="{00000000-0005-0000-0000-0000590C0000}"/>
    <cellStyle name="Note 9 5 2 5" xfId="4813" xr:uid="{00000000-0005-0000-0000-00005A0C0000}"/>
    <cellStyle name="Note 9 5 3" xfId="1166" xr:uid="{00000000-0005-0000-0000-00005B0C0000}"/>
    <cellStyle name="Note 9 5 4" xfId="2208" xr:uid="{00000000-0005-0000-0000-00005C0C0000}"/>
    <cellStyle name="Note 9 5 5" xfId="3250" xr:uid="{00000000-0005-0000-0000-00005D0C0000}"/>
    <cellStyle name="Note 9 5 6" xfId="4292" xr:uid="{00000000-0005-0000-0000-00005E0C0000}"/>
    <cellStyle name="Note 9 6" xfId="408" xr:uid="{00000000-0005-0000-0000-00005F0C0000}"/>
    <cellStyle name="Note 9 6 2" xfId="917" xr:uid="{00000000-0005-0000-0000-0000600C0000}"/>
    <cellStyle name="Note 9 6 2 2" xfId="1961" xr:uid="{00000000-0005-0000-0000-0000610C0000}"/>
    <cellStyle name="Note 9 6 2 3" xfId="3003" xr:uid="{00000000-0005-0000-0000-0000620C0000}"/>
    <cellStyle name="Note 9 6 2 4" xfId="4045" xr:uid="{00000000-0005-0000-0000-0000630C0000}"/>
    <cellStyle name="Note 9 6 2 5" xfId="5087" xr:uid="{00000000-0005-0000-0000-0000640C0000}"/>
    <cellStyle name="Note 9 6 3" xfId="1453" xr:uid="{00000000-0005-0000-0000-0000650C0000}"/>
    <cellStyle name="Note 9 6 4" xfId="2495" xr:uid="{00000000-0005-0000-0000-0000660C0000}"/>
    <cellStyle name="Note 9 6 5" xfId="3537" xr:uid="{00000000-0005-0000-0000-0000670C0000}"/>
    <cellStyle name="Note 9 6 6" xfId="4579" xr:uid="{00000000-0005-0000-0000-0000680C0000}"/>
    <cellStyle name="Note 9 7" xfId="318" xr:uid="{00000000-0005-0000-0000-0000690C0000}"/>
    <cellStyle name="Note 9 7 2" xfId="840" xr:uid="{00000000-0005-0000-0000-00006A0C0000}"/>
    <cellStyle name="Note 9 7 2 2" xfId="1884" xr:uid="{00000000-0005-0000-0000-00006B0C0000}"/>
    <cellStyle name="Note 9 7 2 3" xfId="2926" xr:uid="{00000000-0005-0000-0000-00006C0C0000}"/>
    <cellStyle name="Note 9 7 2 4" xfId="3968" xr:uid="{00000000-0005-0000-0000-00006D0C0000}"/>
    <cellStyle name="Note 9 7 2 5" xfId="5010" xr:uid="{00000000-0005-0000-0000-00006E0C0000}"/>
    <cellStyle name="Note 9 7 3" xfId="1363" xr:uid="{00000000-0005-0000-0000-00006F0C0000}"/>
    <cellStyle name="Note 9 7 4" xfId="2405" xr:uid="{00000000-0005-0000-0000-0000700C0000}"/>
    <cellStyle name="Note 9 7 5" xfId="3447" xr:uid="{00000000-0005-0000-0000-0000710C0000}"/>
    <cellStyle name="Note 9 7 6" xfId="4489" xr:uid="{00000000-0005-0000-0000-0000720C0000}"/>
    <cellStyle name="Note 9 8" xfId="509" xr:uid="{00000000-0005-0000-0000-0000730C0000}"/>
    <cellStyle name="Note 9 8 2" xfId="999" xr:uid="{00000000-0005-0000-0000-0000740C0000}"/>
    <cellStyle name="Note 9 8 2 2" xfId="2043" xr:uid="{00000000-0005-0000-0000-0000750C0000}"/>
    <cellStyle name="Note 9 8 2 3" xfId="3085" xr:uid="{00000000-0005-0000-0000-0000760C0000}"/>
    <cellStyle name="Note 9 8 2 4" xfId="4127" xr:uid="{00000000-0005-0000-0000-0000770C0000}"/>
    <cellStyle name="Note 9 8 2 5" xfId="5169" xr:uid="{00000000-0005-0000-0000-0000780C0000}"/>
    <cellStyle name="Note 9 8 3" xfId="1553" xr:uid="{00000000-0005-0000-0000-0000790C0000}"/>
    <cellStyle name="Note 9 8 4" xfId="2595" xr:uid="{00000000-0005-0000-0000-00007A0C0000}"/>
    <cellStyle name="Note 9 8 5" xfId="3637" xr:uid="{00000000-0005-0000-0000-00007B0C0000}"/>
    <cellStyle name="Note 9 8 6" xfId="4679" xr:uid="{00000000-0005-0000-0000-00007C0C0000}"/>
    <cellStyle name="Note 9 9" xfId="423" xr:uid="{00000000-0005-0000-0000-00007D0C0000}"/>
    <cellStyle name="Note 9 9 2" xfId="928" xr:uid="{00000000-0005-0000-0000-00007E0C0000}"/>
    <cellStyle name="Note 9 9 2 2" xfId="1972" xr:uid="{00000000-0005-0000-0000-00007F0C0000}"/>
    <cellStyle name="Note 9 9 2 3" xfId="3014" xr:uid="{00000000-0005-0000-0000-0000800C0000}"/>
    <cellStyle name="Note 9 9 2 4" xfId="4056" xr:uid="{00000000-0005-0000-0000-0000810C0000}"/>
    <cellStyle name="Note 9 9 2 5" xfId="5098" xr:uid="{00000000-0005-0000-0000-0000820C0000}"/>
    <cellStyle name="Note 9 9 3" xfId="1468" xr:uid="{00000000-0005-0000-0000-0000830C0000}"/>
    <cellStyle name="Note 9 9 4" xfId="2510" xr:uid="{00000000-0005-0000-0000-0000840C0000}"/>
    <cellStyle name="Note 9 9 5" xfId="3552" xr:uid="{00000000-0005-0000-0000-0000850C0000}"/>
    <cellStyle name="Note 9 9 6" xfId="4594" xr:uid="{00000000-0005-0000-0000-0000860C0000}"/>
    <cellStyle name="Output" xfId="42" builtinId="21" customBuiltin="1"/>
    <cellStyle name="Output 10" xfId="133" xr:uid="{00000000-0005-0000-0000-0000880C0000}"/>
    <cellStyle name="Output 10 10" xfId="656" xr:uid="{00000000-0005-0000-0000-0000890C0000}"/>
    <cellStyle name="Output 10 10 2" xfId="1700" xr:uid="{00000000-0005-0000-0000-00008A0C0000}"/>
    <cellStyle name="Output 10 10 3" xfId="2742" xr:uid="{00000000-0005-0000-0000-00008B0C0000}"/>
    <cellStyle name="Output 10 10 4" xfId="3784" xr:uid="{00000000-0005-0000-0000-00008C0C0000}"/>
    <cellStyle name="Output 10 10 5" xfId="4826" xr:uid="{00000000-0005-0000-0000-00008D0C0000}"/>
    <cellStyle name="Output 10 11" xfId="578" xr:uid="{00000000-0005-0000-0000-00008E0C0000}"/>
    <cellStyle name="Output 10 11 2" xfId="1622" xr:uid="{00000000-0005-0000-0000-00008F0C0000}"/>
    <cellStyle name="Output 10 11 3" xfId="2664" xr:uid="{00000000-0005-0000-0000-0000900C0000}"/>
    <cellStyle name="Output 10 11 4" xfId="3706" xr:uid="{00000000-0005-0000-0000-0000910C0000}"/>
    <cellStyle name="Output 10 11 5" xfId="4748" xr:uid="{00000000-0005-0000-0000-0000920C0000}"/>
    <cellStyle name="Output 10 12" xfId="1099" xr:uid="{00000000-0005-0000-0000-0000930C0000}"/>
    <cellStyle name="Output 10 12 2" xfId="2143" xr:uid="{00000000-0005-0000-0000-0000940C0000}"/>
    <cellStyle name="Output 10 12 3" xfId="3185" xr:uid="{00000000-0005-0000-0000-0000950C0000}"/>
    <cellStyle name="Output 10 12 4" xfId="4227" xr:uid="{00000000-0005-0000-0000-0000960C0000}"/>
    <cellStyle name="Output 10 12 5" xfId="5269" xr:uid="{00000000-0005-0000-0000-0000970C0000}"/>
    <cellStyle name="Output 10 13" xfId="1179" xr:uid="{00000000-0005-0000-0000-0000980C0000}"/>
    <cellStyle name="Output 10 14" xfId="2221" xr:uid="{00000000-0005-0000-0000-0000990C0000}"/>
    <cellStyle name="Output 10 15" xfId="3263" xr:uid="{00000000-0005-0000-0000-00009A0C0000}"/>
    <cellStyle name="Output 10 16" xfId="4305" xr:uid="{00000000-0005-0000-0000-00009B0C0000}"/>
    <cellStyle name="Output 10 2" xfId="200" xr:uid="{00000000-0005-0000-0000-00009C0C0000}"/>
    <cellStyle name="Output 10 2 2" xfId="722" xr:uid="{00000000-0005-0000-0000-00009D0C0000}"/>
    <cellStyle name="Output 10 2 2 2" xfId="1766" xr:uid="{00000000-0005-0000-0000-00009E0C0000}"/>
    <cellStyle name="Output 10 2 2 3" xfId="2808" xr:uid="{00000000-0005-0000-0000-00009F0C0000}"/>
    <cellStyle name="Output 10 2 2 4" xfId="3850" xr:uid="{00000000-0005-0000-0000-0000A00C0000}"/>
    <cellStyle name="Output 10 2 2 5" xfId="4892" xr:uid="{00000000-0005-0000-0000-0000A10C0000}"/>
    <cellStyle name="Output 10 2 3" xfId="1245" xr:uid="{00000000-0005-0000-0000-0000A20C0000}"/>
    <cellStyle name="Output 10 2 4" xfId="2287" xr:uid="{00000000-0005-0000-0000-0000A30C0000}"/>
    <cellStyle name="Output 10 2 5" xfId="3329" xr:uid="{00000000-0005-0000-0000-0000A40C0000}"/>
    <cellStyle name="Output 10 2 6" xfId="4371" xr:uid="{00000000-0005-0000-0000-0000A50C0000}"/>
    <cellStyle name="Output 10 3" xfId="232" xr:uid="{00000000-0005-0000-0000-0000A60C0000}"/>
    <cellStyle name="Output 10 3 2" xfId="754" xr:uid="{00000000-0005-0000-0000-0000A70C0000}"/>
    <cellStyle name="Output 10 3 2 2" xfId="1798" xr:uid="{00000000-0005-0000-0000-0000A80C0000}"/>
    <cellStyle name="Output 10 3 2 3" xfId="2840" xr:uid="{00000000-0005-0000-0000-0000A90C0000}"/>
    <cellStyle name="Output 10 3 2 4" xfId="3882" xr:uid="{00000000-0005-0000-0000-0000AA0C0000}"/>
    <cellStyle name="Output 10 3 2 5" xfId="4924" xr:uid="{00000000-0005-0000-0000-0000AB0C0000}"/>
    <cellStyle name="Output 10 3 3" xfId="1277" xr:uid="{00000000-0005-0000-0000-0000AC0C0000}"/>
    <cellStyle name="Output 10 3 4" xfId="2319" xr:uid="{00000000-0005-0000-0000-0000AD0C0000}"/>
    <cellStyle name="Output 10 3 5" xfId="3361" xr:uid="{00000000-0005-0000-0000-0000AE0C0000}"/>
    <cellStyle name="Output 10 3 6" xfId="4403" xr:uid="{00000000-0005-0000-0000-0000AF0C0000}"/>
    <cellStyle name="Output 10 4" xfId="287" xr:uid="{00000000-0005-0000-0000-0000B00C0000}"/>
    <cellStyle name="Output 10 4 2" xfId="809" xr:uid="{00000000-0005-0000-0000-0000B10C0000}"/>
    <cellStyle name="Output 10 4 2 2" xfId="1853" xr:uid="{00000000-0005-0000-0000-0000B20C0000}"/>
    <cellStyle name="Output 10 4 2 3" xfId="2895" xr:uid="{00000000-0005-0000-0000-0000B30C0000}"/>
    <cellStyle name="Output 10 4 2 4" xfId="3937" xr:uid="{00000000-0005-0000-0000-0000B40C0000}"/>
    <cellStyle name="Output 10 4 2 5" xfId="4979" xr:uid="{00000000-0005-0000-0000-0000B50C0000}"/>
    <cellStyle name="Output 10 4 3" xfId="1332" xr:uid="{00000000-0005-0000-0000-0000B60C0000}"/>
    <cellStyle name="Output 10 4 4" xfId="2374" xr:uid="{00000000-0005-0000-0000-0000B70C0000}"/>
    <cellStyle name="Output 10 4 5" xfId="3416" xr:uid="{00000000-0005-0000-0000-0000B80C0000}"/>
    <cellStyle name="Output 10 4 6" xfId="4458" xr:uid="{00000000-0005-0000-0000-0000B90C0000}"/>
    <cellStyle name="Output 10 5" xfId="311" xr:uid="{00000000-0005-0000-0000-0000BA0C0000}"/>
    <cellStyle name="Output 10 5 2" xfId="833" xr:uid="{00000000-0005-0000-0000-0000BB0C0000}"/>
    <cellStyle name="Output 10 5 2 2" xfId="1877" xr:uid="{00000000-0005-0000-0000-0000BC0C0000}"/>
    <cellStyle name="Output 10 5 2 3" xfId="2919" xr:uid="{00000000-0005-0000-0000-0000BD0C0000}"/>
    <cellStyle name="Output 10 5 2 4" xfId="3961" xr:uid="{00000000-0005-0000-0000-0000BE0C0000}"/>
    <cellStyle name="Output 10 5 2 5" xfId="5003" xr:uid="{00000000-0005-0000-0000-0000BF0C0000}"/>
    <cellStyle name="Output 10 5 3" xfId="1356" xr:uid="{00000000-0005-0000-0000-0000C00C0000}"/>
    <cellStyle name="Output 10 5 4" xfId="2398" xr:uid="{00000000-0005-0000-0000-0000C10C0000}"/>
    <cellStyle name="Output 10 5 5" xfId="3440" xr:uid="{00000000-0005-0000-0000-0000C20C0000}"/>
    <cellStyle name="Output 10 5 6" xfId="4482" xr:uid="{00000000-0005-0000-0000-0000C30C0000}"/>
    <cellStyle name="Output 10 6" xfId="419" xr:uid="{00000000-0005-0000-0000-0000C40C0000}"/>
    <cellStyle name="Output 10 6 2" xfId="925" xr:uid="{00000000-0005-0000-0000-0000C50C0000}"/>
    <cellStyle name="Output 10 6 2 2" xfId="1969" xr:uid="{00000000-0005-0000-0000-0000C60C0000}"/>
    <cellStyle name="Output 10 6 2 3" xfId="3011" xr:uid="{00000000-0005-0000-0000-0000C70C0000}"/>
    <cellStyle name="Output 10 6 2 4" xfId="4053" xr:uid="{00000000-0005-0000-0000-0000C80C0000}"/>
    <cellStyle name="Output 10 6 2 5" xfId="5095" xr:uid="{00000000-0005-0000-0000-0000C90C0000}"/>
    <cellStyle name="Output 10 6 3" xfId="1464" xr:uid="{00000000-0005-0000-0000-0000CA0C0000}"/>
    <cellStyle name="Output 10 6 4" xfId="2506" xr:uid="{00000000-0005-0000-0000-0000CB0C0000}"/>
    <cellStyle name="Output 10 6 5" xfId="3548" xr:uid="{00000000-0005-0000-0000-0000CC0C0000}"/>
    <cellStyle name="Output 10 6 6" xfId="4590" xr:uid="{00000000-0005-0000-0000-0000CD0C0000}"/>
    <cellStyle name="Output 10 7" xfId="469" xr:uid="{00000000-0005-0000-0000-0000CE0C0000}"/>
    <cellStyle name="Output 10 7 2" xfId="960" xr:uid="{00000000-0005-0000-0000-0000CF0C0000}"/>
    <cellStyle name="Output 10 7 2 2" xfId="2004" xr:uid="{00000000-0005-0000-0000-0000D00C0000}"/>
    <cellStyle name="Output 10 7 2 3" xfId="3046" xr:uid="{00000000-0005-0000-0000-0000D10C0000}"/>
    <cellStyle name="Output 10 7 2 4" xfId="4088" xr:uid="{00000000-0005-0000-0000-0000D20C0000}"/>
    <cellStyle name="Output 10 7 2 5" xfId="5130" xr:uid="{00000000-0005-0000-0000-0000D30C0000}"/>
    <cellStyle name="Output 10 7 3" xfId="1513" xr:uid="{00000000-0005-0000-0000-0000D40C0000}"/>
    <cellStyle name="Output 10 7 4" xfId="2555" xr:uid="{00000000-0005-0000-0000-0000D50C0000}"/>
    <cellStyle name="Output 10 7 5" xfId="3597" xr:uid="{00000000-0005-0000-0000-0000D60C0000}"/>
    <cellStyle name="Output 10 7 6" xfId="4639" xr:uid="{00000000-0005-0000-0000-0000D70C0000}"/>
    <cellStyle name="Output 10 8" xfId="519" xr:uid="{00000000-0005-0000-0000-0000D80C0000}"/>
    <cellStyle name="Output 10 8 2" xfId="1009" xr:uid="{00000000-0005-0000-0000-0000D90C0000}"/>
    <cellStyle name="Output 10 8 2 2" xfId="2053" xr:uid="{00000000-0005-0000-0000-0000DA0C0000}"/>
    <cellStyle name="Output 10 8 2 3" xfId="3095" xr:uid="{00000000-0005-0000-0000-0000DB0C0000}"/>
    <cellStyle name="Output 10 8 2 4" xfId="4137" xr:uid="{00000000-0005-0000-0000-0000DC0C0000}"/>
    <cellStyle name="Output 10 8 2 5" xfId="5179" xr:uid="{00000000-0005-0000-0000-0000DD0C0000}"/>
    <cellStyle name="Output 10 8 3" xfId="1563" xr:uid="{00000000-0005-0000-0000-0000DE0C0000}"/>
    <cellStyle name="Output 10 8 4" xfId="2605" xr:uid="{00000000-0005-0000-0000-0000DF0C0000}"/>
    <cellStyle name="Output 10 8 5" xfId="3647" xr:uid="{00000000-0005-0000-0000-0000E00C0000}"/>
    <cellStyle name="Output 10 8 6" xfId="4689" xr:uid="{00000000-0005-0000-0000-0000E10C0000}"/>
    <cellStyle name="Output 10 9" xfId="564" xr:uid="{00000000-0005-0000-0000-0000E20C0000}"/>
    <cellStyle name="Output 10 9 2" xfId="1039" xr:uid="{00000000-0005-0000-0000-0000E30C0000}"/>
    <cellStyle name="Output 10 9 2 2" xfId="2083" xr:uid="{00000000-0005-0000-0000-0000E40C0000}"/>
    <cellStyle name="Output 10 9 2 3" xfId="3125" xr:uid="{00000000-0005-0000-0000-0000E50C0000}"/>
    <cellStyle name="Output 10 9 2 4" xfId="4167" xr:uid="{00000000-0005-0000-0000-0000E60C0000}"/>
    <cellStyle name="Output 10 9 2 5" xfId="5209" xr:uid="{00000000-0005-0000-0000-0000E70C0000}"/>
    <cellStyle name="Output 10 9 3" xfId="1608" xr:uid="{00000000-0005-0000-0000-0000E80C0000}"/>
    <cellStyle name="Output 10 9 4" xfId="2650" xr:uid="{00000000-0005-0000-0000-0000E90C0000}"/>
    <cellStyle name="Output 10 9 5" xfId="3692" xr:uid="{00000000-0005-0000-0000-0000EA0C0000}"/>
    <cellStyle name="Output 10 9 6" xfId="4734" xr:uid="{00000000-0005-0000-0000-0000EB0C0000}"/>
    <cellStyle name="Output 11" xfId="149" xr:uid="{00000000-0005-0000-0000-0000EC0C0000}"/>
    <cellStyle name="Output 11 10" xfId="569" xr:uid="{00000000-0005-0000-0000-0000ED0C0000}"/>
    <cellStyle name="Output 11 10 2" xfId="1613" xr:uid="{00000000-0005-0000-0000-0000EE0C0000}"/>
    <cellStyle name="Output 11 10 3" xfId="2655" xr:uid="{00000000-0005-0000-0000-0000EF0C0000}"/>
    <cellStyle name="Output 11 10 4" xfId="3697" xr:uid="{00000000-0005-0000-0000-0000F00C0000}"/>
    <cellStyle name="Output 11 10 5" xfId="4739" xr:uid="{00000000-0005-0000-0000-0000F10C0000}"/>
    <cellStyle name="Output 11 11" xfId="1046" xr:uid="{00000000-0005-0000-0000-0000F20C0000}"/>
    <cellStyle name="Output 11 11 2" xfId="2090" xr:uid="{00000000-0005-0000-0000-0000F30C0000}"/>
    <cellStyle name="Output 11 11 3" xfId="3132" xr:uid="{00000000-0005-0000-0000-0000F40C0000}"/>
    <cellStyle name="Output 11 11 4" xfId="4174" xr:uid="{00000000-0005-0000-0000-0000F50C0000}"/>
    <cellStyle name="Output 11 11 5" xfId="5216" xr:uid="{00000000-0005-0000-0000-0000F60C0000}"/>
    <cellStyle name="Output 11 12" xfId="1195" xr:uid="{00000000-0005-0000-0000-0000F70C0000}"/>
    <cellStyle name="Output 11 13" xfId="2237" xr:uid="{00000000-0005-0000-0000-0000F80C0000}"/>
    <cellStyle name="Output 11 14" xfId="3279" xr:uid="{00000000-0005-0000-0000-0000F90C0000}"/>
    <cellStyle name="Output 11 15" xfId="4321" xr:uid="{00000000-0005-0000-0000-0000FA0C0000}"/>
    <cellStyle name="Output 11 2" xfId="139" xr:uid="{00000000-0005-0000-0000-0000FB0C0000}"/>
    <cellStyle name="Output 11 2 2" xfId="662" xr:uid="{00000000-0005-0000-0000-0000FC0C0000}"/>
    <cellStyle name="Output 11 2 2 2" xfId="1706" xr:uid="{00000000-0005-0000-0000-0000FD0C0000}"/>
    <cellStyle name="Output 11 2 2 3" xfId="2748" xr:uid="{00000000-0005-0000-0000-0000FE0C0000}"/>
    <cellStyle name="Output 11 2 2 4" xfId="3790" xr:uid="{00000000-0005-0000-0000-0000FF0C0000}"/>
    <cellStyle name="Output 11 2 2 5" xfId="4832" xr:uid="{00000000-0005-0000-0000-0000000D0000}"/>
    <cellStyle name="Output 11 2 3" xfId="1185" xr:uid="{00000000-0005-0000-0000-0000010D0000}"/>
    <cellStyle name="Output 11 2 4" xfId="2227" xr:uid="{00000000-0005-0000-0000-0000020D0000}"/>
    <cellStyle name="Output 11 2 5" xfId="3269" xr:uid="{00000000-0005-0000-0000-0000030D0000}"/>
    <cellStyle name="Output 11 2 6" xfId="4311" xr:uid="{00000000-0005-0000-0000-0000040D0000}"/>
    <cellStyle name="Output 11 3" xfId="239" xr:uid="{00000000-0005-0000-0000-0000050D0000}"/>
    <cellStyle name="Output 11 3 2" xfId="761" xr:uid="{00000000-0005-0000-0000-0000060D0000}"/>
    <cellStyle name="Output 11 3 2 2" xfId="1805" xr:uid="{00000000-0005-0000-0000-0000070D0000}"/>
    <cellStyle name="Output 11 3 2 3" xfId="2847" xr:uid="{00000000-0005-0000-0000-0000080D0000}"/>
    <cellStyle name="Output 11 3 2 4" xfId="3889" xr:uid="{00000000-0005-0000-0000-0000090D0000}"/>
    <cellStyle name="Output 11 3 2 5" xfId="4931" xr:uid="{00000000-0005-0000-0000-00000A0D0000}"/>
    <cellStyle name="Output 11 3 3" xfId="1284" xr:uid="{00000000-0005-0000-0000-00000B0D0000}"/>
    <cellStyle name="Output 11 3 4" xfId="2326" xr:uid="{00000000-0005-0000-0000-00000C0D0000}"/>
    <cellStyle name="Output 11 3 5" xfId="3368" xr:uid="{00000000-0005-0000-0000-00000D0D0000}"/>
    <cellStyle name="Output 11 3 6" xfId="4410" xr:uid="{00000000-0005-0000-0000-00000E0D0000}"/>
    <cellStyle name="Output 11 4" xfId="107" xr:uid="{00000000-0005-0000-0000-00000F0D0000}"/>
    <cellStyle name="Output 11 4 2" xfId="630" xr:uid="{00000000-0005-0000-0000-0000100D0000}"/>
    <cellStyle name="Output 11 4 2 2" xfId="1674" xr:uid="{00000000-0005-0000-0000-0000110D0000}"/>
    <cellStyle name="Output 11 4 2 3" xfId="2716" xr:uid="{00000000-0005-0000-0000-0000120D0000}"/>
    <cellStyle name="Output 11 4 2 4" xfId="3758" xr:uid="{00000000-0005-0000-0000-0000130D0000}"/>
    <cellStyle name="Output 11 4 2 5" xfId="4800" xr:uid="{00000000-0005-0000-0000-0000140D0000}"/>
    <cellStyle name="Output 11 4 3" xfId="1153" xr:uid="{00000000-0005-0000-0000-0000150D0000}"/>
    <cellStyle name="Output 11 4 4" xfId="2195" xr:uid="{00000000-0005-0000-0000-0000160D0000}"/>
    <cellStyle name="Output 11 4 5" xfId="3237" xr:uid="{00000000-0005-0000-0000-0000170D0000}"/>
    <cellStyle name="Output 11 4 6" xfId="4279" xr:uid="{00000000-0005-0000-0000-0000180D0000}"/>
    <cellStyle name="Output 11 5" xfId="366" xr:uid="{00000000-0005-0000-0000-0000190D0000}"/>
    <cellStyle name="Output 11 5 2" xfId="879" xr:uid="{00000000-0005-0000-0000-00001A0D0000}"/>
    <cellStyle name="Output 11 5 2 2" xfId="1923" xr:uid="{00000000-0005-0000-0000-00001B0D0000}"/>
    <cellStyle name="Output 11 5 2 3" xfId="2965" xr:uid="{00000000-0005-0000-0000-00001C0D0000}"/>
    <cellStyle name="Output 11 5 2 4" xfId="4007" xr:uid="{00000000-0005-0000-0000-00001D0D0000}"/>
    <cellStyle name="Output 11 5 2 5" xfId="5049" xr:uid="{00000000-0005-0000-0000-00001E0D0000}"/>
    <cellStyle name="Output 11 5 3" xfId="1411" xr:uid="{00000000-0005-0000-0000-00001F0D0000}"/>
    <cellStyle name="Output 11 5 4" xfId="2453" xr:uid="{00000000-0005-0000-0000-0000200D0000}"/>
    <cellStyle name="Output 11 5 5" xfId="3495" xr:uid="{00000000-0005-0000-0000-0000210D0000}"/>
    <cellStyle name="Output 11 5 6" xfId="4537" xr:uid="{00000000-0005-0000-0000-0000220D0000}"/>
    <cellStyle name="Output 11 6" xfId="444" xr:uid="{00000000-0005-0000-0000-0000230D0000}"/>
    <cellStyle name="Output 11 6 2" xfId="939" xr:uid="{00000000-0005-0000-0000-0000240D0000}"/>
    <cellStyle name="Output 11 6 2 2" xfId="1983" xr:uid="{00000000-0005-0000-0000-0000250D0000}"/>
    <cellStyle name="Output 11 6 2 3" xfId="3025" xr:uid="{00000000-0005-0000-0000-0000260D0000}"/>
    <cellStyle name="Output 11 6 2 4" xfId="4067" xr:uid="{00000000-0005-0000-0000-0000270D0000}"/>
    <cellStyle name="Output 11 6 2 5" xfId="5109" xr:uid="{00000000-0005-0000-0000-0000280D0000}"/>
    <cellStyle name="Output 11 6 3" xfId="1488" xr:uid="{00000000-0005-0000-0000-0000290D0000}"/>
    <cellStyle name="Output 11 6 4" xfId="2530" xr:uid="{00000000-0005-0000-0000-00002A0D0000}"/>
    <cellStyle name="Output 11 6 5" xfId="3572" xr:uid="{00000000-0005-0000-0000-00002B0D0000}"/>
    <cellStyle name="Output 11 6 6" xfId="4614" xr:uid="{00000000-0005-0000-0000-00002C0D0000}"/>
    <cellStyle name="Output 11 7" xfId="448" xr:uid="{00000000-0005-0000-0000-00002D0D0000}"/>
    <cellStyle name="Output 11 7 2" xfId="942" xr:uid="{00000000-0005-0000-0000-00002E0D0000}"/>
    <cellStyle name="Output 11 7 2 2" xfId="1986" xr:uid="{00000000-0005-0000-0000-00002F0D0000}"/>
    <cellStyle name="Output 11 7 2 3" xfId="3028" xr:uid="{00000000-0005-0000-0000-0000300D0000}"/>
    <cellStyle name="Output 11 7 2 4" xfId="4070" xr:uid="{00000000-0005-0000-0000-0000310D0000}"/>
    <cellStyle name="Output 11 7 2 5" xfId="5112" xr:uid="{00000000-0005-0000-0000-0000320D0000}"/>
    <cellStyle name="Output 11 7 3" xfId="1492" xr:uid="{00000000-0005-0000-0000-0000330D0000}"/>
    <cellStyle name="Output 11 7 4" xfId="2534" xr:uid="{00000000-0005-0000-0000-0000340D0000}"/>
    <cellStyle name="Output 11 7 5" xfId="3576" xr:uid="{00000000-0005-0000-0000-0000350D0000}"/>
    <cellStyle name="Output 11 7 6" xfId="4618" xr:uid="{00000000-0005-0000-0000-0000360D0000}"/>
    <cellStyle name="Output 11 8" xfId="524" xr:uid="{00000000-0005-0000-0000-0000370D0000}"/>
    <cellStyle name="Output 11 8 2" xfId="1012" xr:uid="{00000000-0005-0000-0000-0000380D0000}"/>
    <cellStyle name="Output 11 8 2 2" xfId="2056" xr:uid="{00000000-0005-0000-0000-0000390D0000}"/>
    <cellStyle name="Output 11 8 2 3" xfId="3098" xr:uid="{00000000-0005-0000-0000-00003A0D0000}"/>
    <cellStyle name="Output 11 8 2 4" xfId="4140" xr:uid="{00000000-0005-0000-0000-00003B0D0000}"/>
    <cellStyle name="Output 11 8 2 5" xfId="5182" xr:uid="{00000000-0005-0000-0000-00003C0D0000}"/>
    <cellStyle name="Output 11 8 3" xfId="1568" xr:uid="{00000000-0005-0000-0000-00003D0D0000}"/>
    <cellStyle name="Output 11 8 4" xfId="2610" xr:uid="{00000000-0005-0000-0000-00003E0D0000}"/>
    <cellStyle name="Output 11 8 5" xfId="3652" xr:uid="{00000000-0005-0000-0000-00003F0D0000}"/>
    <cellStyle name="Output 11 8 6" xfId="4694" xr:uid="{00000000-0005-0000-0000-0000400D0000}"/>
    <cellStyle name="Output 11 9" xfId="672" xr:uid="{00000000-0005-0000-0000-0000410D0000}"/>
    <cellStyle name="Output 11 9 2" xfId="1716" xr:uid="{00000000-0005-0000-0000-0000420D0000}"/>
    <cellStyle name="Output 11 9 3" xfId="2758" xr:uid="{00000000-0005-0000-0000-0000430D0000}"/>
    <cellStyle name="Output 11 9 4" xfId="3800" xr:uid="{00000000-0005-0000-0000-0000440D0000}"/>
    <cellStyle name="Output 11 9 5" xfId="4842" xr:uid="{00000000-0005-0000-0000-0000450D0000}"/>
    <cellStyle name="Output 12" xfId="131" xr:uid="{00000000-0005-0000-0000-0000460D0000}"/>
    <cellStyle name="Output 12 2" xfId="654" xr:uid="{00000000-0005-0000-0000-0000470D0000}"/>
    <cellStyle name="Output 12 2 2" xfId="1698" xr:uid="{00000000-0005-0000-0000-0000480D0000}"/>
    <cellStyle name="Output 12 2 3" xfId="2740" xr:uid="{00000000-0005-0000-0000-0000490D0000}"/>
    <cellStyle name="Output 12 2 4" xfId="3782" xr:uid="{00000000-0005-0000-0000-00004A0D0000}"/>
    <cellStyle name="Output 12 2 5" xfId="4824" xr:uid="{00000000-0005-0000-0000-00004B0D0000}"/>
    <cellStyle name="Output 12 3" xfId="1177" xr:uid="{00000000-0005-0000-0000-00004C0D0000}"/>
    <cellStyle name="Output 12 4" xfId="2219" xr:uid="{00000000-0005-0000-0000-00004D0D0000}"/>
    <cellStyle name="Output 12 5" xfId="3261" xr:uid="{00000000-0005-0000-0000-00004E0D0000}"/>
    <cellStyle name="Output 12 6" xfId="4303" xr:uid="{00000000-0005-0000-0000-00004F0D0000}"/>
    <cellStyle name="Output 2" xfId="68" xr:uid="{00000000-0005-0000-0000-0000500D0000}"/>
    <cellStyle name="Output 2 10" xfId="593" xr:uid="{00000000-0005-0000-0000-0000510D0000}"/>
    <cellStyle name="Output 2 10 2" xfId="1637" xr:uid="{00000000-0005-0000-0000-0000520D0000}"/>
    <cellStyle name="Output 2 10 3" xfId="2679" xr:uid="{00000000-0005-0000-0000-0000530D0000}"/>
    <cellStyle name="Output 2 10 4" xfId="3721" xr:uid="{00000000-0005-0000-0000-0000540D0000}"/>
    <cellStyle name="Output 2 10 5" xfId="4763" xr:uid="{00000000-0005-0000-0000-0000550D0000}"/>
    <cellStyle name="Output 2 11" xfId="552" xr:uid="{00000000-0005-0000-0000-0000560D0000}"/>
    <cellStyle name="Output 2 11 2" xfId="1596" xr:uid="{00000000-0005-0000-0000-0000570D0000}"/>
    <cellStyle name="Output 2 11 3" xfId="2638" xr:uid="{00000000-0005-0000-0000-0000580D0000}"/>
    <cellStyle name="Output 2 11 4" xfId="3680" xr:uid="{00000000-0005-0000-0000-0000590D0000}"/>
    <cellStyle name="Output 2 11 5" xfId="4722" xr:uid="{00000000-0005-0000-0000-00005A0D0000}"/>
    <cellStyle name="Output 2 12" xfId="1062" xr:uid="{00000000-0005-0000-0000-00005B0D0000}"/>
    <cellStyle name="Output 2 12 2" xfId="2106" xr:uid="{00000000-0005-0000-0000-00005C0D0000}"/>
    <cellStyle name="Output 2 12 3" xfId="3148" xr:uid="{00000000-0005-0000-0000-00005D0D0000}"/>
    <cellStyle name="Output 2 12 4" xfId="4190" xr:uid="{00000000-0005-0000-0000-00005E0D0000}"/>
    <cellStyle name="Output 2 12 5" xfId="5232" xr:uid="{00000000-0005-0000-0000-00005F0D0000}"/>
    <cellStyle name="Output 2 13" xfId="1116" xr:uid="{00000000-0005-0000-0000-0000600D0000}"/>
    <cellStyle name="Output 2 14" xfId="2158" xr:uid="{00000000-0005-0000-0000-0000610D0000}"/>
    <cellStyle name="Output 2 15" xfId="3200" xr:uid="{00000000-0005-0000-0000-0000620D0000}"/>
    <cellStyle name="Output 2 16" xfId="4242" xr:uid="{00000000-0005-0000-0000-0000630D0000}"/>
    <cellStyle name="Output 2 2" xfId="166" xr:uid="{00000000-0005-0000-0000-0000640D0000}"/>
    <cellStyle name="Output 2 2 2" xfId="688" xr:uid="{00000000-0005-0000-0000-0000650D0000}"/>
    <cellStyle name="Output 2 2 2 2" xfId="1732" xr:uid="{00000000-0005-0000-0000-0000660D0000}"/>
    <cellStyle name="Output 2 2 2 3" xfId="2774" xr:uid="{00000000-0005-0000-0000-0000670D0000}"/>
    <cellStyle name="Output 2 2 2 4" xfId="3816" xr:uid="{00000000-0005-0000-0000-0000680D0000}"/>
    <cellStyle name="Output 2 2 2 5" xfId="4858" xr:uid="{00000000-0005-0000-0000-0000690D0000}"/>
    <cellStyle name="Output 2 2 3" xfId="1211" xr:uid="{00000000-0005-0000-0000-00006A0D0000}"/>
    <cellStyle name="Output 2 2 4" xfId="2253" xr:uid="{00000000-0005-0000-0000-00006B0D0000}"/>
    <cellStyle name="Output 2 2 5" xfId="3295" xr:uid="{00000000-0005-0000-0000-00006C0D0000}"/>
    <cellStyle name="Output 2 2 6" xfId="4337" xr:uid="{00000000-0005-0000-0000-00006D0D0000}"/>
    <cellStyle name="Output 2 3" xfId="109" xr:uid="{00000000-0005-0000-0000-00006E0D0000}"/>
    <cellStyle name="Output 2 3 2" xfId="632" xr:uid="{00000000-0005-0000-0000-00006F0D0000}"/>
    <cellStyle name="Output 2 3 2 2" xfId="1676" xr:uid="{00000000-0005-0000-0000-0000700D0000}"/>
    <cellStyle name="Output 2 3 2 3" xfId="2718" xr:uid="{00000000-0005-0000-0000-0000710D0000}"/>
    <cellStyle name="Output 2 3 2 4" xfId="3760" xr:uid="{00000000-0005-0000-0000-0000720D0000}"/>
    <cellStyle name="Output 2 3 2 5" xfId="4802" xr:uid="{00000000-0005-0000-0000-0000730D0000}"/>
    <cellStyle name="Output 2 3 3" xfId="1155" xr:uid="{00000000-0005-0000-0000-0000740D0000}"/>
    <cellStyle name="Output 2 3 4" xfId="2197" xr:uid="{00000000-0005-0000-0000-0000750D0000}"/>
    <cellStyle name="Output 2 3 5" xfId="3239" xr:uid="{00000000-0005-0000-0000-0000760D0000}"/>
    <cellStyle name="Output 2 3 6" xfId="4281" xr:uid="{00000000-0005-0000-0000-0000770D0000}"/>
    <cellStyle name="Output 2 4" xfId="255" xr:uid="{00000000-0005-0000-0000-0000780D0000}"/>
    <cellStyle name="Output 2 4 2" xfId="777" xr:uid="{00000000-0005-0000-0000-0000790D0000}"/>
    <cellStyle name="Output 2 4 2 2" xfId="1821" xr:uid="{00000000-0005-0000-0000-00007A0D0000}"/>
    <cellStyle name="Output 2 4 2 3" xfId="2863" xr:uid="{00000000-0005-0000-0000-00007B0D0000}"/>
    <cellStyle name="Output 2 4 2 4" xfId="3905" xr:uid="{00000000-0005-0000-0000-00007C0D0000}"/>
    <cellStyle name="Output 2 4 2 5" xfId="4947" xr:uid="{00000000-0005-0000-0000-00007D0D0000}"/>
    <cellStyle name="Output 2 4 3" xfId="1300" xr:uid="{00000000-0005-0000-0000-00007E0D0000}"/>
    <cellStyle name="Output 2 4 4" xfId="2342" xr:uid="{00000000-0005-0000-0000-00007F0D0000}"/>
    <cellStyle name="Output 2 4 5" xfId="3384" xr:uid="{00000000-0005-0000-0000-0000800D0000}"/>
    <cellStyle name="Output 2 4 6" xfId="4426" xr:uid="{00000000-0005-0000-0000-0000810D0000}"/>
    <cellStyle name="Output 2 5" xfId="111" xr:uid="{00000000-0005-0000-0000-0000820D0000}"/>
    <cellStyle name="Output 2 5 2" xfId="634" xr:uid="{00000000-0005-0000-0000-0000830D0000}"/>
    <cellStyle name="Output 2 5 2 2" xfId="1678" xr:uid="{00000000-0005-0000-0000-0000840D0000}"/>
    <cellStyle name="Output 2 5 2 3" xfId="2720" xr:uid="{00000000-0005-0000-0000-0000850D0000}"/>
    <cellStyle name="Output 2 5 2 4" xfId="3762" xr:uid="{00000000-0005-0000-0000-0000860D0000}"/>
    <cellStyle name="Output 2 5 2 5" xfId="4804" xr:uid="{00000000-0005-0000-0000-0000870D0000}"/>
    <cellStyle name="Output 2 5 3" xfId="1157" xr:uid="{00000000-0005-0000-0000-0000880D0000}"/>
    <cellStyle name="Output 2 5 4" xfId="2199" xr:uid="{00000000-0005-0000-0000-0000890D0000}"/>
    <cellStyle name="Output 2 5 5" xfId="3241" xr:uid="{00000000-0005-0000-0000-00008A0D0000}"/>
    <cellStyle name="Output 2 5 6" xfId="4283" xr:uid="{00000000-0005-0000-0000-00008B0D0000}"/>
    <cellStyle name="Output 2 6" xfId="382" xr:uid="{00000000-0005-0000-0000-00008C0D0000}"/>
    <cellStyle name="Output 2 6 2" xfId="894" xr:uid="{00000000-0005-0000-0000-00008D0D0000}"/>
    <cellStyle name="Output 2 6 2 2" xfId="1938" xr:uid="{00000000-0005-0000-0000-00008E0D0000}"/>
    <cellStyle name="Output 2 6 2 3" xfId="2980" xr:uid="{00000000-0005-0000-0000-00008F0D0000}"/>
    <cellStyle name="Output 2 6 2 4" xfId="4022" xr:uid="{00000000-0005-0000-0000-0000900D0000}"/>
    <cellStyle name="Output 2 6 2 5" xfId="5064" xr:uid="{00000000-0005-0000-0000-0000910D0000}"/>
    <cellStyle name="Output 2 6 3" xfId="1427" xr:uid="{00000000-0005-0000-0000-0000920D0000}"/>
    <cellStyle name="Output 2 6 4" xfId="2469" xr:uid="{00000000-0005-0000-0000-0000930D0000}"/>
    <cellStyle name="Output 2 6 5" xfId="3511" xr:uid="{00000000-0005-0000-0000-0000940D0000}"/>
    <cellStyle name="Output 2 6 6" xfId="4553" xr:uid="{00000000-0005-0000-0000-0000950D0000}"/>
    <cellStyle name="Output 2 7" xfId="464" xr:uid="{00000000-0005-0000-0000-0000960D0000}"/>
    <cellStyle name="Output 2 7 2" xfId="955" xr:uid="{00000000-0005-0000-0000-0000970D0000}"/>
    <cellStyle name="Output 2 7 2 2" xfId="1999" xr:uid="{00000000-0005-0000-0000-0000980D0000}"/>
    <cellStyle name="Output 2 7 2 3" xfId="3041" xr:uid="{00000000-0005-0000-0000-0000990D0000}"/>
    <cellStyle name="Output 2 7 2 4" xfId="4083" xr:uid="{00000000-0005-0000-0000-00009A0D0000}"/>
    <cellStyle name="Output 2 7 2 5" xfId="5125" xr:uid="{00000000-0005-0000-0000-00009B0D0000}"/>
    <cellStyle name="Output 2 7 3" xfId="1508" xr:uid="{00000000-0005-0000-0000-00009C0D0000}"/>
    <cellStyle name="Output 2 7 4" xfId="2550" xr:uid="{00000000-0005-0000-0000-00009D0D0000}"/>
    <cellStyle name="Output 2 7 5" xfId="3592" xr:uid="{00000000-0005-0000-0000-00009E0D0000}"/>
    <cellStyle name="Output 2 7 6" xfId="4634" xr:uid="{00000000-0005-0000-0000-00009F0D0000}"/>
    <cellStyle name="Output 2 8" xfId="484" xr:uid="{00000000-0005-0000-0000-0000A00D0000}"/>
    <cellStyle name="Output 2 8 2" xfId="974" xr:uid="{00000000-0005-0000-0000-0000A10D0000}"/>
    <cellStyle name="Output 2 8 2 2" xfId="2018" xr:uid="{00000000-0005-0000-0000-0000A20D0000}"/>
    <cellStyle name="Output 2 8 2 3" xfId="3060" xr:uid="{00000000-0005-0000-0000-0000A30D0000}"/>
    <cellStyle name="Output 2 8 2 4" xfId="4102" xr:uid="{00000000-0005-0000-0000-0000A40D0000}"/>
    <cellStyle name="Output 2 8 2 5" xfId="5144" xr:uid="{00000000-0005-0000-0000-0000A50D0000}"/>
    <cellStyle name="Output 2 8 3" xfId="1528" xr:uid="{00000000-0005-0000-0000-0000A60D0000}"/>
    <cellStyle name="Output 2 8 4" xfId="2570" xr:uid="{00000000-0005-0000-0000-0000A70D0000}"/>
    <cellStyle name="Output 2 8 5" xfId="3612" xr:uid="{00000000-0005-0000-0000-0000A80D0000}"/>
    <cellStyle name="Output 2 8 6" xfId="4654" xr:uid="{00000000-0005-0000-0000-0000A90D0000}"/>
    <cellStyle name="Output 2 9" xfId="425" xr:uid="{00000000-0005-0000-0000-0000AA0D0000}"/>
    <cellStyle name="Output 2 9 2" xfId="929" xr:uid="{00000000-0005-0000-0000-0000AB0D0000}"/>
    <cellStyle name="Output 2 9 2 2" xfId="1973" xr:uid="{00000000-0005-0000-0000-0000AC0D0000}"/>
    <cellStyle name="Output 2 9 2 3" xfId="3015" xr:uid="{00000000-0005-0000-0000-0000AD0D0000}"/>
    <cellStyle name="Output 2 9 2 4" xfId="4057" xr:uid="{00000000-0005-0000-0000-0000AE0D0000}"/>
    <cellStyle name="Output 2 9 2 5" xfId="5099" xr:uid="{00000000-0005-0000-0000-0000AF0D0000}"/>
    <cellStyle name="Output 2 9 3" xfId="1470" xr:uid="{00000000-0005-0000-0000-0000B00D0000}"/>
    <cellStyle name="Output 2 9 4" xfId="2512" xr:uid="{00000000-0005-0000-0000-0000B10D0000}"/>
    <cellStyle name="Output 2 9 5" xfId="3554" xr:uid="{00000000-0005-0000-0000-0000B20D0000}"/>
    <cellStyle name="Output 2 9 6" xfId="4596" xr:uid="{00000000-0005-0000-0000-0000B30D0000}"/>
    <cellStyle name="Output 3" xfId="55" xr:uid="{00000000-0005-0000-0000-0000B40D0000}"/>
    <cellStyle name="Output 3 10" xfId="580" xr:uid="{00000000-0005-0000-0000-0000B50D0000}"/>
    <cellStyle name="Output 3 10 2" xfId="1624" xr:uid="{00000000-0005-0000-0000-0000B60D0000}"/>
    <cellStyle name="Output 3 10 3" xfId="2666" xr:uid="{00000000-0005-0000-0000-0000B70D0000}"/>
    <cellStyle name="Output 3 10 4" xfId="3708" xr:uid="{00000000-0005-0000-0000-0000B80D0000}"/>
    <cellStyle name="Output 3 10 5" xfId="4750" xr:uid="{00000000-0005-0000-0000-0000B90D0000}"/>
    <cellStyle name="Output 3 11" xfId="567" xr:uid="{00000000-0005-0000-0000-0000BA0D0000}"/>
    <cellStyle name="Output 3 11 2" xfId="1611" xr:uid="{00000000-0005-0000-0000-0000BB0D0000}"/>
    <cellStyle name="Output 3 11 3" xfId="2653" xr:uid="{00000000-0005-0000-0000-0000BC0D0000}"/>
    <cellStyle name="Output 3 11 4" xfId="3695" xr:uid="{00000000-0005-0000-0000-0000BD0D0000}"/>
    <cellStyle name="Output 3 11 5" xfId="4737" xr:uid="{00000000-0005-0000-0000-0000BE0D0000}"/>
    <cellStyle name="Output 3 12" xfId="1049" xr:uid="{00000000-0005-0000-0000-0000BF0D0000}"/>
    <cellStyle name="Output 3 12 2" xfId="2093" xr:uid="{00000000-0005-0000-0000-0000C00D0000}"/>
    <cellStyle name="Output 3 12 3" xfId="3135" xr:uid="{00000000-0005-0000-0000-0000C10D0000}"/>
    <cellStyle name="Output 3 12 4" xfId="4177" xr:uid="{00000000-0005-0000-0000-0000C20D0000}"/>
    <cellStyle name="Output 3 12 5" xfId="5219" xr:uid="{00000000-0005-0000-0000-0000C30D0000}"/>
    <cellStyle name="Output 3 13" xfId="1103" xr:uid="{00000000-0005-0000-0000-0000C40D0000}"/>
    <cellStyle name="Output 3 14" xfId="2145" xr:uid="{00000000-0005-0000-0000-0000C50D0000}"/>
    <cellStyle name="Output 3 15" xfId="3187" xr:uid="{00000000-0005-0000-0000-0000C60D0000}"/>
    <cellStyle name="Output 3 16" xfId="4229" xr:uid="{00000000-0005-0000-0000-0000C70D0000}"/>
    <cellStyle name="Output 3 2" xfId="153" xr:uid="{00000000-0005-0000-0000-0000C80D0000}"/>
    <cellStyle name="Output 3 2 2" xfId="675" xr:uid="{00000000-0005-0000-0000-0000C90D0000}"/>
    <cellStyle name="Output 3 2 2 2" xfId="1719" xr:uid="{00000000-0005-0000-0000-0000CA0D0000}"/>
    <cellStyle name="Output 3 2 2 3" xfId="2761" xr:uid="{00000000-0005-0000-0000-0000CB0D0000}"/>
    <cellStyle name="Output 3 2 2 4" xfId="3803" xr:uid="{00000000-0005-0000-0000-0000CC0D0000}"/>
    <cellStyle name="Output 3 2 2 5" xfId="4845" xr:uid="{00000000-0005-0000-0000-0000CD0D0000}"/>
    <cellStyle name="Output 3 2 3" xfId="1198" xr:uid="{00000000-0005-0000-0000-0000CE0D0000}"/>
    <cellStyle name="Output 3 2 4" xfId="2240" xr:uid="{00000000-0005-0000-0000-0000CF0D0000}"/>
    <cellStyle name="Output 3 2 5" xfId="3282" xr:uid="{00000000-0005-0000-0000-0000D00D0000}"/>
    <cellStyle name="Output 3 2 6" xfId="4324" xr:uid="{00000000-0005-0000-0000-0000D10D0000}"/>
    <cellStyle name="Output 3 3" xfId="129" xr:uid="{00000000-0005-0000-0000-0000D20D0000}"/>
    <cellStyle name="Output 3 3 2" xfId="652" xr:uid="{00000000-0005-0000-0000-0000D30D0000}"/>
    <cellStyle name="Output 3 3 2 2" xfId="1696" xr:uid="{00000000-0005-0000-0000-0000D40D0000}"/>
    <cellStyle name="Output 3 3 2 3" xfId="2738" xr:uid="{00000000-0005-0000-0000-0000D50D0000}"/>
    <cellStyle name="Output 3 3 2 4" xfId="3780" xr:uid="{00000000-0005-0000-0000-0000D60D0000}"/>
    <cellStyle name="Output 3 3 2 5" xfId="4822" xr:uid="{00000000-0005-0000-0000-0000D70D0000}"/>
    <cellStyle name="Output 3 3 3" xfId="1175" xr:uid="{00000000-0005-0000-0000-0000D80D0000}"/>
    <cellStyle name="Output 3 3 4" xfId="2217" xr:uid="{00000000-0005-0000-0000-0000D90D0000}"/>
    <cellStyle name="Output 3 3 5" xfId="3259" xr:uid="{00000000-0005-0000-0000-0000DA0D0000}"/>
    <cellStyle name="Output 3 3 6" xfId="4301" xr:uid="{00000000-0005-0000-0000-0000DB0D0000}"/>
    <cellStyle name="Output 3 4" xfId="135" xr:uid="{00000000-0005-0000-0000-0000DC0D0000}"/>
    <cellStyle name="Output 3 4 2" xfId="658" xr:uid="{00000000-0005-0000-0000-0000DD0D0000}"/>
    <cellStyle name="Output 3 4 2 2" xfId="1702" xr:uid="{00000000-0005-0000-0000-0000DE0D0000}"/>
    <cellStyle name="Output 3 4 2 3" xfId="2744" xr:uid="{00000000-0005-0000-0000-0000DF0D0000}"/>
    <cellStyle name="Output 3 4 2 4" xfId="3786" xr:uid="{00000000-0005-0000-0000-0000E00D0000}"/>
    <cellStyle name="Output 3 4 2 5" xfId="4828" xr:uid="{00000000-0005-0000-0000-0000E10D0000}"/>
    <cellStyle name="Output 3 4 3" xfId="1181" xr:uid="{00000000-0005-0000-0000-0000E20D0000}"/>
    <cellStyle name="Output 3 4 4" xfId="2223" xr:uid="{00000000-0005-0000-0000-0000E30D0000}"/>
    <cellStyle name="Output 3 4 5" xfId="3265" xr:uid="{00000000-0005-0000-0000-0000E40D0000}"/>
    <cellStyle name="Output 3 4 6" xfId="4307" xr:uid="{00000000-0005-0000-0000-0000E50D0000}"/>
    <cellStyle name="Output 3 5" xfId="96" xr:uid="{00000000-0005-0000-0000-0000E60D0000}"/>
    <cellStyle name="Output 3 5 2" xfId="619" xr:uid="{00000000-0005-0000-0000-0000E70D0000}"/>
    <cellStyle name="Output 3 5 2 2" xfId="1663" xr:uid="{00000000-0005-0000-0000-0000E80D0000}"/>
    <cellStyle name="Output 3 5 2 3" xfId="2705" xr:uid="{00000000-0005-0000-0000-0000E90D0000}"/>
    <cellStyle name="Output 3 5 2 4" xfId="3747" xr:uid="{00000000-0005-0000-0000-0000EA0D0000}"/>
    <cellStyle name="Output 3 5 2 5" xfId="4789" xr:uid="{00000000-0005-0000-0000-0000EB0D0000}"/>
    <cellStyle name="Output 3 5 3" xfId="1142" xr:uid="{00000000-0005-0000-0000-0000EC0D0000}"/>
    <cellStyle name="Output 3 5 4" xfId="2184" xr:uid="{00000000-0005-0000-0000-0000ED0D0000}"/>
    <cellStyle name="Output 3 5 5" xfId="3226" xr:uid="{00000000-0005-0000-0000-0000EE0D0000}"/>
    <cellStyle name="Output 3 5 6" xfId="4268" xr:uid="{00000000-0005-0000-0000-0000EF0D0000}"/>
    <cellStyle name="Output 3 6" xfId="369" xr:uid="{00000000-0005-0000-0000-0000F00D0000}"/>
    <cellStyle name="Output 3 6 2" xfId="881" xr:uid="{00000000-0005-0000-0000-0000F10D0000}"/>
    <cellStyle name="Output 3 6 2 2" xfId="1925" xr:uid="{00000000-0005-0000-0000-0000F20D0000}"/>
    <cellStyle name="Output 3 6 2 3" xfId="2967" xr:uid="{00000000-0005-0000-0000-0000F30D0000}"/>
    <cellStyle name="Output 3 6 2 4" xfId="4009" xr:uid="{00000000-0005-0000-0000-0000F40D0000}"/>
    <cellStyle name="Output 3 6 2 5" xfId="5051" xr:uid="{00000000-0005-0000-0000-0000F50D0000}"/>
    <cellStyle name="Output 3 6 3" xfId="1414" xr:uid="{00000000-0005-0000-0000-0000F60D0000}"/>
    <cellStyle name="Output 3 6 4" xfId="2456" xr:uid="{00000000-0005-0000-0000-0000F70D0000}"/>
    <cellStyle name="Output 3 6 5" xfId="3498" xr:uid="{00000000-0005-0000-0000-0000F80D0000}"/>
    <cellStyle name="Output 3 6 6" xfId="4540" xr:uid="{00000000-0005-0000-0000-0000F90D0000}"/>
    <cellStyle name="Output 3 7" xfId="430" xr:uid="{00000000-0005-0000-0000-0000FA0D0000}"/>
    <cellStyle name="Output 3 7 2" xfId="931" xr:uid="{00000000-0005-0000-0000-0000FB0D0000}"/>
    <cellStyle name="Output 3 7 2 2" xfId="1975" xr:uid="{00000000-0005-0000-0000-0000FC0D0000}"/>
    <cellStyle name="Output 3 7 2 3" xfId="3017" xr:uid="{00000000-0005-0000-0000-0000FD0D0000}"/>
    <cellStyle name="Output 3 7 2 4" xfId="4059" xr:uid="{00000000-0005-0000-0000-0000FE0D0000}"/>
    <cellStyle name="Output 3 7 2 5" xfId="5101" xr:uid="{00000000-0005-0000-0000-0000FF0D0000}"/>
    <cellStyle name="Output 3 7 3" xfId="1474" xr:uid="{00000000-0005-0000-0000-0000000E0000}"/>
    <cellStyle name="Output 3 7 4" xfId="2516" xr:uid="{00000000-0005-0000-0000-0000010E0000}"/>
    <cellStyle name="Output 3 7 5" xfId="3558" xr:uid="{00000000-0005-0000-0000-0000020E0000}"/>
    <cellStyle name="Output 3 7 6" xfId="4600" xr:uid="{00000000-0005-0000-0000-0000030E0000}"/>
    <cellStyle name="Output 3 8" xfId="471" xr:uid="{00000000-0005-0000-0000-0000040E0000}"/>
    <cellStyle name="Output 3 8 2" xfId="961" xr:uid="{00000000-0005-0000-0000-0000050E0000}"/>
    <cellStyle name="Output 3 8 2 2" xfId="2005" xr:uid="{00000000-0005-0000-0000-0000060E0000}"/>
    <cellStyle name="Output 3 8 2 3" xfId="3047" xr:uid="{00000000-0005-0000-0000-0000070E0000}"/>
    <cellStyle name="Output 3 8 2 4" xfId="4089" xr:uid="{00000000-0005-0000-0000-0000080E0000}"/>
    <cellStyle name="Output 3 8 2 5" xfId="5131" xr:uid="{00000000-0005-0000-0000-0000090E0000}"/>
    <cellStyle name="Output 3 8 3" xfId="1515" xr:uid="{00000000-0005-0000-0000-00000A0E0000}"/>
    <cellStyle name="Output 3 8 4" xfId="2557" xr:uid="{00000000-0005-0000-0000-00000B0E0000}"/>
    <cellStyle name="Output 3 8 5" xfId="3599" xr:uid="{00000000-0005-0000-0000-00000C0E0000}"/>
    <cellStyle name="Output 3 8 6" xfId="4641" xr:uid="{00000000-0005-0000-0000-00000D0E0000}"/>
    <cellStyle name="Output 3 9" xfId="451" xr:uid="{00000000-0005-0000-0000-00000E0E0000}"/>
    <cellStyle name="Output 3 9 2" xfId="945" xr:uid="{00000000-0005-0000-0000-00000F0E0000}"/>
    <cellStyle name="Output 3 9 2 2" xfId="1989" xr:uid="{00000000-0005-0000-0000-0000100E0000}"/>
    <cellStyle name="Output 3 9 2 3" xfId="3031" xr:uid="{00000000-0005-0000-0000-0000110E0000}"/>
    <cellStyle name="Output 3 9 2 4" xfId="4073" xr:uid="{00000000-0005-0000-0000-0000120E0000}"/>
    <cellStyle name="Output 3 9 2 5" xfId="5115" xr:uid="{00000000-0005-0000-0000-0000130E0000}"/>
    <cellStyle name="Output 3 9 3" xfId="1495" xr:uid="{00000000-0005-0000-0000-0000140E0000}"/>
    <cellStyle name="Output 3 9 4" xfId="2537" xr:uid="{00000000-0005-0000-0000-0000150E0000}"/>
    <cellStyle name="Output 3 9 5" xfId="3579" xr:uid="{00000000-0005-0000-0000-0000160E0000}"/>
    <cellStyle name="Output 3 9 6" xfId="4621" xr:uid="{00000000-0005-0000-0000-0000170E0000}"/>
    <cellStyle name="Output 4" xfId="81" xr:uid="{00000000-0005-0000-0000-0000180E0000}"/>
    <cellStyle name="Output 4 10" xfId="605" xr:uid="{00000000-0005-0000-0000-0000190E0000}"/>
    <cellStyle name="Output 4 10 2" xfId="1649" xr:uid="{00000000-0005-0000-0000-00001A0E0000}"/>
    <cellStyle name="Output 4 10 3" xfId="2691" xr:uid="{00000000-0005-0000-0000-00001B0E0000}"/>
    <cellStyle name="Output 4 10 4" xfId="3733" xr:uid="{00000000-0005-0000-0000-00001C0E0000}"/>
    <cellStyle name="Output 4 10 5" xfId="4775" xr:uid="{00000000-0005-0000-0000-00001D0E0000}"/>
    <cellStyle name="Output 4 11" xfId="534" xr:uid="{00000000-0005-0000-0000-00001E0E0000}"/>
    <cellStyle name="Output 4 11 2" xfId="1578" xr:uid="{00000000-0005-0000-0000-00001F0E0000}"/>
    <cellStyle name="Output 4 11 3" xfId="2620" xr:uid="{00000000-0005-0000-0000-0000200E0000}"/>
    <cellStyle name="Output 4 11 4" xfId="3662" xr:uid="{00000000-0005-0000-0000-0000210E0000}"/>
    <cellStyle name="Output 4 11 5" xfId="4704" xr:uid="{00000000-0005-0000-0000-0000220E0000}"/>
    <cellStyle name="Output 4 12" xfId="1074" xr:uid="{00000000-0005-0000-0000-0000230E0000}"/>
    <cellStyle name="Output 4 12 2" xfId="2118" xr:uid="{00000000-0005-0000-0000-0000240E0000}"/>
    <cellStyle name="Output 4 12 3" xfId="3160" xr:uid="{00000000-0005-0000-0000-0000250E0000}"/>
    <cellStyle name="Output 4 12 4" xfId="4202" xr:uid="{00000000-0005-0000-0000-0000260E0000}"/>
    <cellStyle name="Output 4 12 5" xfId="5244" xr:uid="{00000000-0005-0000-0000-0000270E0000}"/>
    <cellStyle name="Output 4 13" xfId="1128" xr:uid="{00000000-0005-0000-0000-0000280E0000}"/>
    <cellStyle name="Output 4 14" xfId="2170" xr:uid="{00000000-0005-0000-0000-0000290E0000}"/>
    <cellStyle name="Output 4 15" xfId="3212" xr:uid="{00000000-0005-0000-0000-00002A0E0000}"/>
    <cellStyle name="Output 4 16" xfId="4254" xr:uid="{00000000-0005-0000-0000-00002B0E0000}"/>
    <cellStyle name="Output 4 2" xfId="178" xr:uid="{00000000-0005-0000-0000-00002C0E0000}"/>
    <cellStyle name="Output 4 2 2" xfId="700" xr:uid="{00000000-0005-0000-0000-00002D0E0000}"/>
    <cellStyle name="Output 4 2 2 2" xfId="1744" xr:uid="{00000000-0005-0000-0000-00002E0E0000}"/>
    <cellStyle name="Output 4 2 2 3" xfId="2786" xr:uid="{00000000-0005-0000-0000-00002F0E0000}"/>
    <cellStyle name="Output 4 2 2 4" xfId="3828" xr:uid="{00000000-0005-0000-0000-0000300E0000}"/>
    <cellStyle name="Output 4 2 2 5" xfId="4870" xr:uid="{00000000-0005-0000-0000-0000310E0000}"/>
    <cellStyle name="Output 4 2 3" xfId="1223" xr:uid="{00000000-0005-0000-0000-0000320E0000}"/>
    <cellStyle name="Output 4 2 4" xfId="2265" xr:uid="{00000000-0005-0000-0000-0000330E0000}"/>
    <cellStyle name="Output 4 2 5" xfId="3307" xr:uid="{00000000-0005-0000-0000-0000340E0000}"/>
    <cellStyle name="Output 4 2 6" xfId="4349" xr:uid="{00000000-0005-0000-0000-0000350E0000}"/>
    <cellStyle name="Output 4 3" xfId="242" xr:uid="{00000000-0005-0000-0000-0000360E0000}"/>
    <cellStyle name="Output 4 3 2" xfId="764" xr:uid="{00000000-0005-0000-0000-0000370E0000}"/>
    <cellStyle name="Output 4 3 2 2" xfId="1808" xr:uid="{00000000-0005-0000-0000-0000380E0000}"/>
    <cellStyle name="Output 4 3 2 3" xfId="2850" xr:uid="{00000000-0005-0000-0000-0000390E0000}"/>
    <cellStyle name="Output 4 3 2 4" xfId="3892" xr:uid="{00000000-0005-0000-0000-00003A0E0000}"/>
    <cellStyle name="Output 4 3 2 5" xfId="4934" xr:uid="{00000000-0005-0000-0000-00003B0E0000}"/>
    <cellStyle name="Output 4 3 3" xfId="1287" xr:uid="{00000000-0005-0000-0000-00003C0E0000}"/>
    <cellStyle name="Output 4 3 4" xfId="2329" xr:uid="{00000000-0005-0000-0000-00003D0E0000}"/>
    <cellStyle name="Output 4 3 5" xfId="3371" xr:uid="{00000000-0005-0000-0000-00003E0E0000}"/>
    <cellStyle name="Output 4 3 6" xfId="4413" xr:uid="{00000000-0005-0000-0000-00003F0E0000}"/>
    <cellStyle name="Output 4 4" xfId="264" xr:uid="{00000000-0005-0000-0000-0000400E0000}"/>
    <cellStyle name="Output 4 4 2" xfId="786" xr:uid="{00000000-0005-0000-0000-0000410E0000}"/>
    <cellStyle name="Output 4 4 2 2" xfId="1830" xr:uid="{00000000-0005-0000-0000-0000420E0000}"/>
    <cellStyle name="Output 4 4 2 3" xfId="2872" xr:uid="{00000000-0005-0000-0000-0000430E0000}"/>
    <cellStyle name="Output 4 4 2 4" xfId="3914" xr:uid="{00000000-0005-0000-0000-0000440E0000}"/>
    <cellStyle name="Output 4 4 2 5" xfId="4956" xr:uid="{00000000-0005-0000-0000-0000450E0000}"/>
    <cellStyle name="Output 4 4 3" xfId="1309" xr:uid="{00000000-0005-0000-0000-0000460E0000}"/>
    <cellStyle name="Output 4 4 4" xfId="2351" xr:uid="{00000000-0005-0000-0000-0000470E0000}"/>
    <cellStyle name="Output 4 4 5" xfId="3393" xr:uid="{00000000-0005-0000-0000-0000480E0000}"/>
    <cellStyle name="Output 4 4 6" xfId="4435" xr:uid="{00000000-0005-0000-0000-0000490E0000}"/>
    <cellStyle name="Output 4 5" xfId="317" xr:uid="{00000000-0005-0000-0000-00004A0E0000}"/>
    <cellStyle name="Output 4 5 2" xfId="839" xr:uid="{00000000-0005-0000-0000-00004B0E0000}"/>
    <cellStyle name="Output 4 5 2 2" xfId="1883" xr:uid="{00000000-0005-0000-0000-00004C0E0000}"/>
    <cellStyle name="Output 4 5 2 3" xfId="2925" xr:uid="{00000000-0005-0000-0000-00004D0E0000}"/>
    <cellStyle name="Output 4 5 2 4" xfId="3967" xr:uid="{00000000-0005-0000-0000-00004E0E0000}"/>
    <cellStyle name="Output 4 5 2 5" xfId="5009" xr:uid="{00000000-0005-0000-0000-00004F0E0000}"/>
    <cellStyle name="Output 4 5 3" xfId="1362" xr:uid="{00000000-0005-0000-0000-0000500E0000}"/>
    <cellStyle name="Output 4 5 4" xfId="2404" xr:uid="{00000000-0005-0000-0000-0000510E0000}"/>
    <cellStyle name="Output 4 5 5" xfId="3446" xr:uid="{00000000-0005-0000-0000-0000520E0000}"/>
    <cellStyle name="Output 4 5 6" xfId="4488" xr:uid="{00000000-0005-0000-0000-0000530E0000}"/>
    <cellStyle name="Output 4 6" xfId="394" xr:uid="{00000000-0005-0000-0000-0000540E0000}"/>
    <cellStyle name="Output 4 6 2" xfId="903" xr:uid="{00000000-0005-0000-0000-0000550E0000}"/>
    <cellStyle name="Output 4 6 2 2" xfId="1947" xr:uid="{00000000-0005-0000-0000-0000560E0000}"/>
    <cellStyle name="Output 4 6 2 3" xfId="2989" xr:uid="{00000000-0005-0000-0000-0000570E0000}"/>
    <cellStyle name="Output 4 6 2 4" xfId="4031" xr:uid="{00000000-0005-0000-0000-0000580E0000}"/>
    <cellStyle name="Output 4 6 2 5" xfId="5073" xr:uid="{00000000-0005-0000-0000-0000590E0000}"/>
    <cellStyle name="Output 4 6 3" xfId="1439" xr:uid="{00000000-0005-0000-0000-00005A0E0000}"/>
    <cellStyle name="Output 4 6 4" xfId="2481" xr:uid="{00000000-0005-0000-0000-00005B0E0000}"/>
    <cellStyle name="Output 4 6 5" xfId="3523" xr:uid="{00000000-0005-0000-0000-00005C0E0000}"/>
    <cellStyle name="Output 4 6 6" xfId="4565" xr:uid="{00000000-0005-0000-0000-00005D0E0000}"/>
    <cellStyle name="Output 4 7" xfId="338" xr:uid="{00000000-0005-0000-0000-00005E0E0000}"/>
    <cellStyle name="Output 4 7 2" xfId="856" xr:uid="{00000000-0005-0000-0000-00005F0E0000}"/>
    <cellStyle name="Output 4 7 2 2" xfId="1900" xr:uid="{00000000-0005-0000-0000-0000600E0000}"/>
    <cellStyle name="Output 4 7 2 3" xfId="2942" xr:uid="{00000000-0005-0000-0000-0000610E0000}"/>
    <cellStyle name="Output 4 7 2 4" xfId="3984" xr:uid="{00000000-0005-0000-0000-0000620E0000}"/>
    <cellStyle name="Output 4 7 2 5" xfId="5026" xr:uid="{00000000-0005-0000-0000-0000630E0000}"/>
    <cellStyle name="Output 4 7 3" xfId="1383" xr:uid="{00000000-0005-0000-0000-0000640E0000}"/>
    <cellStyle name="Output 4 7 4" xfId="2425" xr:uid="{00000000-0005-0000-0000-0000650E0000}"/>
    <cellStyle name="Output 4 7 5" xfId="3467" xr:uid="{00000000-0005-0000-0000-0000660E0000}"/>
    <cellStyle name="Output 4 7 6" xfId="4509" xr:uid="{00000000-0005-0000-0000-0000670E0000}"/>
    <cellStyle name="Output 4 8" xfId="495" xr:uid="{00000000-0005-0000-0000-0000680E0000}"/>
    <cellStyle name="Output 4 8 2" xfId="985" xr:uid="{00000000-0005-0000-0000-0000690E0000}"/>
    <cellStyle name="Output 4 8 2 2" xfId="2029" xr:uid="{00000000-0005-0000-0000-00006A0E0000}"/>
    <cellStyle name="Output 4 8 2 3" xfId="3071" xr:uid="{00000000-0005-0000-0000-00006B0E0000}"/>
    <cellStyle name="Output 4 8 2 4" xfId="4113" xr:uid="{00000000-0005-0000-0000-00006C0E0000}"/>
    <cellStyle name="Output 4 8 2 5" xfId="5155" xr:uid="{00000000-0005-0000-0000-00006D0E0000}"/>
    <cellStyle name="Output 4 8 3" xfId="1539" xr:uid="{00000000-0005-0000-0000-00006E0E0000}"/>
    <cellStyle name="Output 4 8 4" xfId="2581" xr:uid="{00000000-0005-0000-0000-00006F0E0000}"/>
    <cellStyle name="Output 4 8 5" xfId="3623" xr:uid="{00000000-0005-0000-0000-0000700E0000}"/>
    <cellStyle name="Output 4 8 6" xfId="4665" xr:uid="{00000000-0005-0000-0000-0000710E0000}"/>
    <cellStyle name="Output 4 9" xfId="325" xr:uid="{00000000-0005-0000-0000-0000720E0000}"/>
    <cellStyle name="Output 4 9 2" xfId="843" xr:uid="{00000000-0005-0000-0000-0000730E0000}"/>
    <cellStyle name="Output 4 9 2 2" xfId="1887" xr:uid="{00000000-0005-0000-0000-0000740E0000}"/>
    <cellStyle name="Output 4 9 2 3" xfId="2929" xr:uid="{00000000-0005-0000-0000-0000750E0000}"/>
    <cellStyle name="Output 4 9 2 4" xfId="3971" xr:uid="{00000000-0005-0000-0000-0000760E0000}"/>
    <cellStyle name="Output 4 9 2 5" xfId="5013" xr:uid="{00000000-0005-0000-0000-0000770E0000}"/>
    <cellStyle name="Output 4 9 3" xfId="1370" xr:uid="{00000000-0005-0000-0000-0000780E0000}"/>
    <cellStyle name="Output 4 9 4" xfId="2412" xr:uid="{00000000-0005-0000-0000-0000790E0000}"/>
    <cellStyle name="Output 4 9 5" xfId="3454" xr:uid="{00000000-0005-0000-0000-00007A0E0000}"/>
    <cellStyle name="Output 4 9 6" xfId="4496" xr:uid="{00000000-0005-0000-0000-00007B0E0000}"/>
    <cellStyle name="Output 5" xfId="61" xr:uid="{00000000-0005-0000-0000-00007C0E0000}"/>
    <cellStyle name="Output 5 10" xfId="586" xr:uid="{00000000-0005-0000-0000-00007D0E0000}"/>
    <cellStyle name="Output 5 10 2" xfId="1630" xr:uid="{00000000-0005-0000-0000-00007E0E0000}"/>
    <cellStyle name="Output 5 10 3" xfId="2672" xr:uid="{00000000-0005-0000-0000-00007F0E0000}"/>
    <cellStyle name="Output 5 10 4" xfId="3714" xr:uid="{00000000-0005-0000-0000-0000800E0000}"/>
    <cellStyle name="Output 5 10 5" xfId="4756" xr:uid="{00000000-0005-0000-0000-0000810E0000}"/>
    <cellStyle name="Output 5 11" xfId="551" xr:uid="{00000000-0005-0000-0000-0000820E0000}"/>
    <cellStyle name="Output 5 11 2" xfId="1595" xr:uid="{00000000-0005-0000-0000-0000830E0000}"/>
    <cellStyle name="Output 5 11 3" xfId="2637" xr:uid="{00000000-0005-0000-0000-0000840E0000}"/>
    <cellStyle name="Output 5 11 4" xfId="3679" xr:uid="{00000000-0005-0000-0000-0000850E0000}"/>
    <cellStyle name="Output 5 11 5" xfId="4721" xr:uid="{00000000-0005-0000-0000-0000860E0000}"/>
    <cellStyle name="Output 5 12" xfId="1055" xr:uid="{00000000-0005-0000-0000-0000870E0000}"/>
    <cellStyle name="Output 5 12 2" xfId="2099" xr:uid="{00000000-0005-0000-0000-0000880E0000}"/>
    <cellStyle name="Output 5 12 3" xfId="3141" xr:uid="{00000000-0005-0000-0000-0000890E0000}"/>
    <cellStyle name="Output 5 12 4" xfId="4183" xr:uid="{00000000-0005-0000-0000-00008A0E0000}"/>
    <cellStyle name="Output 5 12 5" xfId="5225" xr:uid="{00000000-0005-0000-0000-00008B0E0000}"/>
    <cellStyle name="Output 5 13" xfId="1109" xr:uid="{00000000-0005-0000-0000-00008C0E0000}"/>
    <cellStyle name="Output 5 14" xfId="2151" xr:uid="{00000000-0005-0000-0000-00008D0E0000}"/>
    <cellStyle name="Output 5 15" xfId="3193" xr:uid="{00000000-0005-0000-0000-00008E0E0000}"/>
    <cellStyle name="Output 5 16" xfId="4235" xr:uid="{00000000-0005-0000-0000-00008F0E0000}"/>
    <cellStyle name="Output 5 2" xfId="159" xr:uid="{00000000-0005-0000-0000-0000900E0000}"/>
    <cellStyle name="Output 5 2 2" xfId="681" xr:uid="{00000000-0005-0000-0000-0000910E0000}"/>
    <cellStyle name="Output 5 2 2 2" xfId="1725" xr:uid="{00000000-0005-0000-0000-0000920E0000}"/>
    <cellStyle name="Output 5 2 2 3" xfId="2767" xr:uid="{00000000-0005-0000-0000-0000930E0000}"/>
    <cellStyle name="Output 5 2 2 4" xfId="3809" xr:uid="{00000000-0005-0000-0000-0000940E0000}"/>
    <cellStyle name="Output 5 2 2 5" xfId="4851" xr:uid="{00000000-0005-0000-0000-0000950E0000}"/>
    <cellStyle name="Output 5 2 3" xfId="1204" xr:uid="{00000000-0005-0000-0000-0000960E0000}"/>
    <cellStyle name="Output 5 2 4" xfId="2246" xr:uid="{00000000-0005-0000-0000-0000970E0000}"/>
    <cellStyle name="Output 5 2 5" xfId="3288" xr:uid="{00000000-0005-0000-0000-0000980E0000}"/>
    <cellStyle name="Output 5 2 6" xfId="4330" xr:uid="{00000000-0005-0000-0000-0000990E0000}"/>
    <cellStyle name="Output 5 3" xfId="214" xr:uid="{00000000-0005-0000-0000-00009A0E0000}"/>
    <cellStyle name="Output 5 3 2" xfId="736" xr:uid="{00000000-0005-0000-0000-00009B0E0000}"/>
    <cellStyle name="Output 5 3 2 2" xfId="1780" xr:uid="{00000000-0005-0000-0000-00009C0E0000}"/>
    <cellStyle name="Output 5 3 2 3" xfId="2822" xr:uid="{00000000-0005-0000-0000-00009D0E0000}"/>
    <cellStyle name="Output 5 3 2 4" xfId="3864" xr:uid="{00000000-0005-0000-0000-00009E0E0000}"/>
    <cellStyle name="Output 5 3 2 5" xfId="4906" xr:uid="{00000000-0005-0000-0000-00009F0E0000}"/>
    <cellStyle name="Output 5 3 3" xfId="1259" xr:uid="{00000000-0005-0000-0000-0000A00E0000}"/>
    <cellStyle name="Output 5 3 4" xfId="2301" xr:uid="{00000000-0005-0000-0000-0000A10E0000}"/>
    <cellStyle name="Output 5 3 5" xfId="3343" xr:uid="{00000000-0005-0000-0000-0000A20E0000}"/>
    <cellStyle name="Output 5 3 6" xfId="4385" xr:uid="{00000000-0005-0000-0000-0000A30E0000}"/>
    <cellStyle name="Output 5 4" xfId="248" xr:uid="{00000000-0005-0000-0000-0000A40E0000}"/>
    <cellStyle name="Output 5 4 2" xfId="770" xr:uid="{00000000-0005-0000-0000-0000A50E0000}"/>
    <cellStyle name="Output 5 4 2 2" xfId="1814" xr:uid="{00000000-0005-0000-0000-0000A60E0000}"/>
    <cellStyle name="Output 5 4 2 3" xfId="2856" xr:uid="{00000000-0005-0000-0000-0000A70E0000}"/>
    <cellStyle name="Output 5 4 2 4" xfId="3898" xr:uid="{00000000-0005-0000-0000-0000A80E0000}"/>
    <cellStyle name="Output 5 4 2 5" xfId="4940" xr:uid="{00000000-0005-0000-0000-0000A90E0000}"/>
    <cellStyle name="Output 5 4 3" xfId="1293" xr:uid="{00000000-0005-0000-0000-0000AA0E0000}"/>
    <cellStyle name="Output 5 4 4" xfId="2335" xr:uid="{00000000-0005-0000-0000-0000AB0E0000}"/>
    <cellStyle name="Output 5 4 5" xfId="3377" xr:uid="{00000000-0005-0000-0000-0000AC0E0000}"/>
    <cellStyle name="Output 5 4 6" xfId="4419" xr:uid="{00000000-0005-0000-0000-0000AD0E0000}"/>
    <cellStyle name="Output 5 5" xfId="293" xr:uid="{00000000-0005-0000-0000-0000AE0E0000}"/>
    <cellStyle name="Output 5 5 2" xfId="815" xr:uid="{00000000-0005-0000-0000-0000AF0E0000}"/>
    <cellStyle name="Output 5 5 2 2" xfId="1859" xr:uid="{00000000-0005-0000-0000-0000B00E0000}"/>
    <cellStyle name="Output 5 5 2 3" xfId="2901" xr:uid="{00000000-0005-0000-0000-0000B10E0000}"/>
    <cellStyle name="Output 5 5 2 4" xfId="3943" xr:uid="{00000000-0005-0000-0000-0000B20E0000}"/>
    <cellStyle name="Output 5 5 2 5" xfId="4985" xr:uid="{00000000-0005-0000-0000-0000B30E0000}"/>
    <cellStyle name="Output 5 5 3" xfId="1338" xr:uid="{00000000-0005-0000-0000-0000B40E0000}"/>
    <cellStyle name="Output 5 5 4" xfId="2380" xr:uid="{00000000-0005-0000-0000-0000B50E0000}"/>
    <cellStyle name="Output 5 5 5" xfId="3422" xr:uid="{00000000-0005-0000-0000-0000B60E0000}"/>
    <cellStyle name="Output 5 5 6" xfId="4464" xr:uid="{00000000-0005-0000-0000-0000B70E0000}"/>
    <cellStyle name="Output 5 6" xfId="375" xr:uid="{00000000-0005-0000-0000-0000B80E0000}"/>
    <cellStyle name="Output 5 6 2" xfId="887" xr:uid="{00000000-0005-0000-0000-0000B90E0000}"/>
    <cellStyle name="Output 5 6 2 2" xfId="1931" xr:uid="{00000000-0005-0000-0000-0000BA0E0000}"/>
    <cellStyle name="Output 5 6 2 3" xfId="2973" xr:uid="{00000000-0005-0000-0000-0000BB0E0000}"/>
    <cellStyle name="Output 5 6 2 4" xfId="4015" xr:uid="{00000000-0005-0000-0000-0000BC0E0000}"/>
    <cellStyle name="Output 5 6 2 5" xfId="5057" xr:uid="{00000000-0005-0000-0000-0000BD0E0000}"/>
    <cellStyle name="Output 5 6 3" xfId="1420" xr:uid="{00000000-0005-0000-0000-0000BE0E0000}"/>
    <cellStyle name="Output 5 6 4" xfId="2462" xr:uid="{00000000-0005-0000-0000-0000BF0E0000}"/>
    <cellStyle name="Output 5 6 5" xfId="3504" xr:uid="{00000000-0005-0000-0000-0000C00E0000}"/>
    <cellStyle name="Output 5 6 6" xfId="4546" xr:uid="{00000000-0005-0000-0000-0000C10E0000}"/>
    <cellStyle name="Output 5 7" xfId="330" xr:uid="{00000000-0005-0000-0000-0000C20E0000}"/>
    <cellStyle name="Output 5 7 2" xfId="848" xr:uid="{00000000-0005-0000-0000-0000C30E0000}"/>
    <cellStyle name="Output 5 7 2 2" xfId="1892" xr:uid="{00000000-0005-0000-0000-0000C40E0000}"/>
    <cellStyle name="Output 5 7 2 3" xfId="2934" xr:uid="{00000000-0005-0000-0000-0000C50E0000}"/>
    <cellStyle name="Output 5 7 2 4" xfId="3976" xr:uid="{00000000-0005-0000-0000-0000C60E0000}"/>
    <cellStyle name="Output 5 7 2 5" xfId="5018" xr:uid="{00000000-0005-0000-0000-0000C70E0000}"/>
    <cellStyle name="Output 5 7 3" xfId="1375" xr:uid="{00000000-0005-0000-0000-0000C80E0000}"/>
    <cellStyle name="Output 5 7 4" xfId="2417" xr:uid="{00000000-0005-0000-0000-0000C90E0000}"/>
    <cellStyle name="Output 5 7 5" xfId="3459" xr:uid="{00000000-0005-0000-0000-0000CA0E0000}"/>
    <cellStyle name="Output 5 7 6" xfId="4501" xr:uid="{00000000-0005-0000-0000-0000CB0E0000}"/>
    <cellStyle name="Output 5 8" xfId="477" xr:uid="{00000000-0005-0000-0000-0000CC0E0000}"/>
    <cellStyle name="Output 5 8 2" xfId="967" xr:uid="{00000000-0005-0000-0000-0000CD0E0000}"/>
    <cellStyle name="Output 5 8 2 2" xfId="2011" xr:uid="{00000000-0005-0000-0000-0000CE0E0000}"/>
    <cellStyle name="Output 5 8 2 3" xfId="3053" xr:uid="{00000000-0005-0000-0000-0000CF0E0000}"/>
    <cellStyle name="Output 5 8 2 4" xfId="4095" xr:uid="{00000000-0005-0000-0000-0000D00E0000}"/>
    <cellStyle name="Output 5 8 2 5" xfId="5137" xr:uid="{00000000-0005-0000-0000-0000D10E0000}"/>
    <cellStyle name="Output 5 8 3" xfId="1521" xr:uid="{00000000-0005-0000-0000-0000D20E0000}"/>
    <cellStyle name="Output 5 8 4" xfId="2563" xr:uid="{00000000-0005-0000-0000-0000D30E0000}"/>
    <cellStyle name="Output 5 8 5" xfId="3605" xr:uid="{00000000-0005-0000-0000-0000D40E0000}"/>
    <cellStyle name="Output 5 8 6" xfId="4647" xr:uid="{00000000-0005-0000-0000-0000D50E0000}"/>
    <cellStyle name="Output 5 9" xfId="526" xr:uid="{00000000-0005-0000-0000-0000D60E0000}"/>
    <cellStyle name="Output 5 9 2" xfId="1014" xr:uid="{00000000-0005-0000-0000-0000D70E0000}"/>
    <cellStyle name="Output 5 9 2 2" xfId="2058" xr:uid="{00000000-0005-0000-0000-0000D80E0000}"/>
    <cellStyle name="Output 5 9 2 3" xfId="3100" xr:uid="{00000000-0005-0000-0000-0000D90E0000}"/>
    <cellStyle name="Output 5 9 2 4" xfId="4142" xr:uid="{00000000-0005-0000-0000-0000DA0E0000}"/>
    <cellStyle name="Output 5 9 2 5" xfId="5184" xr:uid="{00000000-0005-0000-0000-0000DB0E0000}"/>
    <cellStyle name="Output 5 9 3" xfId="1570" xr:uid="{00000000-0005-0000-0000-0000DC0E0000}"/>
    <cellStyle name="Output 5 9 4" xfId="2612" xr:uid="{00000000-0005-0000-0000-0000DD0E0000}"/>
    <cellStyle name="Output 5 9 5" xfId="3654" xr:uid="{00000000-0005-0000-0000-0000DE0E0000}"/>
    <cellStyle name="Output 5 9 6" xfId="4696" xr:uid="{00000000-0005-0000-0000-0000DF0E0000}"/>
    <cellStyle name="Output 6" xfId="83" xr:uid="{00000000-0005-0000-0000-0000E00E0000}"/>
    <cellStyle name="Output 6 10" xfId="607" xr:uid="{00000000-0005-0000-0000-0000E10E0000}"/>
    <cellStyle name="Output 6 10 2" xfId="1651" xr:uid="{00000000-0005-0000-0000-0000E20E0000}"/>
    <cellStyle name="Output 6 10 3" xfId="2693" xr:uid="{00000000-0005-0000-0000-0000E30E0000}"/>
    <cellStyle name="Output 6 10 4" xfId="3735" xr:uid="{00000000-0005-0000-0000-0000E40E0000}"/>
    <cellStyle name="Output 6 10 5" xfId="4777" xr:uid="{00000000-0005-0000-0000-0000E50E0000}"/>
    <cellStyle name="Output 6 11" xfId="446" xr:uid="{00000000-0005-0000-0000-0000E60E0000}"/>
    <cellStyle name="Output 6 11 2" xfId="1490" xr:uid="{00000000-0005-0000-0000-0000E70E0000}"/>
    <cellStyle name="Output 6 11 3" xfId="2532" xr:uid="{00000000-0005-0000-0000-0000E80E0000}"/>
    <cellStyle name="Output 6 11 4" xfId="3574" xr:uid="{00000000-0005-0000-0000-0000E90E0000}"/>
    <cellStyle name="Output 6 11 5" xfId="4616" xr:uid="{00000000-0005-0000-0000-0000EA0E0000}"/>
    <cellStyle name="Output 6 12" xfId="1076" xr:uid="{00000000-0005-0000-0000-0000EB0E0000}"/>
    <cellStyle name="Output 6 12 2" xfId="2120" xr:uid="{00000000-0005-0000-0000-0000EC0E0000}"/>
    <cellStyle name="Output 6 12 3" xfId="3162" xr:uid="{00000000-0005-0000-0000-0000ED0E0000}"/>
    <cellStyle name="Output 6 12 4" xfId="4204" xr:uid="{00000000-0005-0000-0000-0000EE0E0000}"/>
    <cellStyle name="Output 6 12 5" xfId="5246" xr:uid="{00000000-0005-0000-0000-0000EF0E0000}"/>
    <cellStyle name="Output 6 13" xfId="1130" xr:uid="{00000000-0005-0000-0000-0000F00E0000}"/>
    <cellStyle name="Output 6 14" xfId="2172" xr:uid="{00000000-0005-0000-0000-0000F10E0000}"/>
    <cellStyle name="Output 6 15" xfId="3214" xr:uid="{00000000-0005-0000-0000-0000F20E0000}"/>
    <cellStyle name="Output 6 16" xfId="4256" xr:uid="{00000000-0005-0000-0000-0000F30E0000}"/>
    <cellStyle name="Output 6 2" xfId="180" xr:uid="{00000000-0005-0000-0000-0000F40E0000}"/>
    <cellStyle name="Output 6 2 2" xfId="702" xr:uid="{00000000-0005-0000-0000-0000F50E0000}"/>
    <cellStyle name="Output 6 2 2 2" xfId="1746" xr:uid="{00000000-0005-0000-0000-0000F60E0000}"/>
    <cellStyle name="Output 6 2 2 3" xfId="2788" xr:uid="{00000000-0005-0000-0000-0000F70E0000}"/>
    <cellStyle name="Output 6 2 2 4" xfId="3830" xr:uid="{00000000-0005-0000-0000-0000F80E0000}"/>
    <cellStyle name="Output 6 2 2 5" xfId="4872" xr:uid="{00000000-0005-0000-0000-0000F90E0000}"/>
    <cellStyle name="Output 6 2 3" xfId="1225" xr:uid="{00000000-0005-0000-0000-0000FA0E0000}"/>
    <cellStyle name="Output 6 2 4" xfId="2267" xr:uid="{00000000-0005-0000-0000-0000FB0E0000}"/>
    <cellStyle name="Output 6 2 5" xfId="3309" xr:uid="{00000000-0005-0000-0000-0000FC0E0000}"/>
    <cellStyle name="Output 6 2 6" xfId="4351" xr:uid="{00000000-0005-0000-0000-0000FD0E0000}"/>
    <cellStyle name="Output 6 3" xfId="216" xr:uid="{00000000-0005-0000-0000-0000FE0E0000}"/>
    <cellStyle name="Output 6 3 2" xfId="738" xr:uid="{00000000-0005-0000-0000-0000FF0E0000}"/>
    <cellStyle name="Output 6 3 2 2" xfId="1782" xr:uid="{00000000-0005-0000-0000-0000000F0000}"/>
    <cellStyle name="Output 6 3 2 3" xfId="2824" xr:uid="{00000000-0005-0000-0000-0000010F0000}"/>
    <cellStyle name="Output 6 3 2 4" xfId="3866" xr:uid="{00000000-0005-0000-0000-0000020F0000}"/>
    <cellStyle name="Output 6 3 2 5" xfId="4908" xr:uid="{00000000-0005-0000-0000-0000030F0000}"/>
    <cellStyle name="Output 6 3 3" xfId="1261" xr:uid="{00000000-0005-0000-0000-0000040F0000}"/>
    <cellStyle name="Output 6 3 4" xfId="2303" xr:uid="{00000000-0005-0000-0000-0000050F0000}"/>
    <cellStyle name="Output 6 3 5" xfId="3345" xr:uid="{00000000-0005-0000-0000-0000060F0000}"/>
    <cellStyle name="Output 6 3 6" xfId="4387" xr:uid="{00000000-0005-0000-0000-0000070F0000}"/>
    <cellStyle name="Output 6 4" xfId="266" xr:uid="{00000000-0005-0000-0000-0000080F0000}"/>
    <cellStyle name="Output 6 4 2" xfId="788" xr:uid="{00000000-0005-0000-0000-0000090F0000}"/>
    <cellStyle name="Output 6 4 2 2" xfId="1832" xr:uid="{00000000-0005-0000-0000-00000A0F0000}"/>
    <cellStyle name="Output 6 4 2 3" xfId="2874" xr:uid="{00000000-0005-0000-0000-00000B0F0000}"/>
    <cellStyle name="Output 6 4 2 4" xfId="3916" xr:uid="{00000000-0005-0000-0000-00000C0F0000}"/>
    <cellStyle name="Output 6 4 2 5" xfId="4958" xr:uid="{00000000-0005-0000-0000-00000D0F0000}"/>
    <cellStyle name="Output 6 4 3" xfId="1311" xr:uid="{00000000-0005-0000-0000-00000E0F0000}"/>
    <cellStyle name="Output 6 4 4" xfId="2353" xr:uid="{00000000-0005-0000-0000-00000F0F0000}"/>
    <cellStyle name="Output 6 4 5" xfId="3395" xr:uid="{00000000-0005-0000-0000-0000100F0000}"/>
    <cellStyle name="Output 6 4 6" xfId="4437" xr:uid="{00000000-0005-0000-0000-0000110F0000}"/>
    <cellStyle name="Output 6 5" xfId="295" xr:uid="{00000000-0005-0000-0000-0000120F0000}"/>
    <cellStyle name="Output 6 5 2" xfId="817" xr:uid="{00000000-0005-0000-0000-0000130F0000}"/>
    <cellStyle name="Output 6 5 2 2" xfId="1861" xr:uid="{00000000-0005-0000-0000-0000140F0000}"/>
    <cellStyle name="Output 6 5 2 3" xfId="2903" xr:uid="{00000000-0005-0000-0000-0000150F0000}"/>
    <cellStyle name="Output 6 5 2 4" xfId="3945" xr:uid="{00000000-0005-0000-0000-0000160F0000}"/>
    <cellStyle name="Output 6 5 2 5" xfId="4987" xr:uid="{00000000-0005-0000-0000-0000170F0000}"/>
    <cellStyle name="Output 6 5 3" xfId="1340" xr:uid="{00000000-0005-0000-0000-0000180F0000}"/>
    <cellStyle name="Output 6 5 4" xfId="2382" xr:uid="{00000000-0005-0000-0000-0000190F0000}"/>
    <cellStyle name="Output 6 5 5" xfId="3424" xr:uid="{00000000-0005-0000-0000-00001A0F0000}"/>
    <cellStyle name="Output 6 5 6" xfId="4466" xr:uid="{00000000-0005-0000-0000-00001B0F0000}"/>
    <cellStyle name="Output 6 6" xfId="396" xr:uid="{00000000-0005-0000-0000-00001C0F0000}"/>
    <cellStyle name="Output 6 6 2" xfId="905" xr:uid="{00000000-0005-0000-0000-00001D0F0000}"/>
    <cellStyle name="Output 6 6 2 2" xfId="1949" xr:uid="{00000000-0005-0000-0000-00001E0F0000}"/>
    <cellStyle name="Output 6 6 2 3" xfId="2991" xr:uid="{00000000-0005-0000-0000-00001F0F0000}"/>
    <cellStyle name="Output 6 6 2 4" xfId="4033" xr:uid="{00000000-0005-0000-0000-0000200F0000}"/>
    <cellStyle name="Output 6 6 2 5" xfId="5075" xr:uid="{00000000-0005-0000-0000-0000210F0000}"/>
    <cellStyle name="Output 6 6 3" xfId="1441" xr:uid="{00000000-0005-0000-0000-0000220F0000}"/>
    <cellStyle name="Output 6 6 4" xfId="2483" xr:uid="{00000000-0005-0000-0000-0000230F0000}"/>
    <cellStyle name="Output 6 6 5" xfId="3525" xr:uid="{00000000-0005-0000-0000-0000240F0000}"/>
    <cellStyle name="Output 6 6 6" xfId="4567" xr:uid="{00000000-0005-0000-0000-0000250F0000}"/>
    <cellStyle name="Output 6 7" xfId="340" xr:uid="{00000000-0005-0000-0000-0000260F0000}"/>
    <cellStyle name="Output 6 7 2" xfId="858" xr:uid="{00000000-0005-0000-0000-0000270F0000}"/>
    <cellStyle name="Output 6 7 2 2" xfId="1902" xr:uid="{00000000-0005-0000-0000-0000280F0000}"/>
    <cellStyle name="Output 6 7 2 3" xfId="2944" xr:uid="{00000000-0005-0000-0000-0000290F0000}"/>
    <cellStyle name="Output 6 7 2 4" xfId="3986" xr:uid="{00000000-0005-0000-0000-00002A0F0000}"/>
    <cellStyle name="Output 6 7 2 5" xfId="5028" xr:uid="{00000000-0005-0000-0000-00002B0F0000}"/>
    <cellStyle name="Output 6 7 3" xfId="1385" xr:uid="{00000000-0005-0000-0000-00002C0F0000}"/>
    <cellStyle name="Output 6 7 4" xfId="2427" xr:uid="{00000000-0005-0000-0000-00002D0F0000}"/>
    <cellStyle name="Output 6 7 5" xfId="3469" xr:uid="{00000000-0005-0000-0000-00002E0F0000}"/>
    <cellStyle name="Output 6 7 6" xfId="4511" xr:uid="{00000000-0005-0000-0000-00002F0F0000}"/>
    <cellStyle name="Output 6 8" xfId="497" xr:uid="{00000000-0005-0000-0000-0000300F0000}"/>
    <cellStyle name="Output 6 8 2" xfId="987" xr:uid="{00000000-0005-0000-0000-0000310F0000}"/>
    <cellStyle name="Output 6 8 2 2" xfId="2031" xr:uid="{00000000-0005-0000-0000-0000320F0000}"/>
    <cellStyle name="Output 6 8 2 3" xfId="3073" xr:uid="{00000000-0005-0000-0000-0000330F0000}"/>
    <cellStyle name="Output 6 8 2 4" xfId="4115" xr:uid="{00000000-0005-0000-0000-0000340F0000}"/>
    <cellStyle name="Output 6 8 2 5" xfId="5157" xr:uid="{00000000-0005-0000-0000-0000350F0000}"/>
    <cellStyle name="Output 6 8 3" xfId="1541" xr:uid="{00000000-0005-0000-0000-0000360F0000}"/>
    <cellStyle name="Output 6 8 4" xfId="2583" xr:uid="{00000000-0005-0000-0000-0000370F0000}"/>
    <cellStyle name="Output 6 8 5" xfId="3625" xr:uid="{00000000-0005-0000-0000-0000380F0000}"/>
    <cellStyle name="Output 6 8 6" xfId="4667" xr:uid="{00000000-0005-0000-0000-0000390F0000}"/>
    <cellStyle name="Output 6 9" xfId="521" xr:uid="{00000000-0005-0000-0000-00003A0F0000}"/>
    <cellStyle name="Output 6 9 2" xfId="1010" xr:uid="{00000000-0005-0000-0000-00003B0F0000}"/>
    <cellStyle name="Output 6 9 2 2" xfId="2054" xr:uid="{00000000-0005-0000-0000-00003C0F0000}"/>
    <cellStyle name="Output 6 9 2 3" xfId="3096" xr:uid="{00000000-0005-0000-0000-00003D0F0000}"/>
    <cellStyle name="Output 6 9 2 4" xfId="4138" xr:uid="{00000000-0005-0000-0000-00003E0F0000}"/>
    <cellStyle name="Output 6 9 2 5" xfId="5180" xr:uid="{00000000-0005-0000-0000-00003F0F0000}"/>
    <cellStyle name="Output 6 9 3" xfId="1565" xr:uid="{00000000-0005-0000-0000-0000400F0000}"/>
    <cellStyle name="Output 6 9 4" xfId="2607" xr:uid="{00000000-0005-0000-0000-0000410F0000}"/>
    <cellStyle name="Output 6 9 5" xfId="3649" xr:uid="{00000000-0005-0000-0000-0000420F0000}"/>
    <cellStyle name="Output 6 9 6" xfId="4691" xr:uid="{00000000-0005-0000-0000-0000430F0000}"/>
    <cellStyle name="Output 7" xfId="86" xr:uid="{00000000-0005-0000-0000-0000440F0000}"/>
    <cellStyle name="Output 7 10" xfId="610" xr:uid="{00000000-0005-0000-0000-0000450F0000}"/>
    <cellStyle name="Output 7 10 2" xfId="1654" xr:uid="{00000000-0005-0000-0000-0000460F0000}"/>
    <cellStyle name="Output 7 10 3" xfId="2696" xr:uid="{00000000-0005-0000-0000-0000470F0000}"/>
    <cellStyle name="Output 7 10 4" xfId="3738" xr:uid="{00000000-0005-0000-0000-0000480F0000}"/>
    <cellStyle name="Output 7 10 5" xfId="4780" xr:uid="{00000000-0005-0000-0000-0000490F0000}"/>
    <cellStyle name="Output 7 11" xfId="562" xr:uid="{00000000-0005-0000-0000-00004A0F0000}"/>
    <cellStyle name="Output 7 11 2" xfId="1606" xr:uid="{00000000-0005-0000-0000-00004B0F0000}"/>
    <cellStyle name="Output 7 11 3" xfId="2648" xr:uid="{00000000-0005-0000-0000-00004C0F0000}"/>
    <cellStyle name="Output 7 11 4" xfId="3690" xr:uid="{00000000-0005-0000-0000-00004D0F0000}"/>
    <cellStyle name="Output 7 11 5" xfId="4732" xr:uid="{00000000-0005-0000-0000-00004E0F0000}"/>
    <cellStyle name="Output 7 12" xfId="1079" xr:uid="{00000000-0005-0000-0000-00004F0F0000}"/>
    <cellStyle name="Output 7 12 2" xfId="2123" xr:uid="{00000000-0005-0000-0000-0000500F0000}"/>
    <cellStyle name="Output 7 12 3" xfId="3165" xr:uid="{00000000-0005-0000-0000-0000510F0000}"/>
    <cellStyle name="Output 7 12 4" xfId="4207" xr:uid="{00000000-0005-0000-0000-0000520F0000}"/>
    <cellStyle name="Output 7 12 5" xfId="5249" xr:uid="{00000000-0005-0000-0000-0000530F0000}"/>
    <cellStyle name="Output 7 13" xfId="1133" xr:uid="{00000000-0005-0000-0000-0000540F0000}"/>
    <cellStyle name="Output 7 14" xfId="2175" xr:uid="{00000000-0005-0000-0000-0000550F0000}"/>
    <cellStyle name="Output 7 15" xfId="3217" xr:uid="{00000000-0005-0000-0000-0000560F0000}"/>
    <cellStyle name="Output 7 16" xfId="4259" xr:uid="{00000000-0005-0000-0000-0000570F0000}"/>
    <cellStyle name="Output 7 2" xfId="183" xr:uid="{00000000-0005-0000-0000-0000580F0000}"/>
    <cellStyle name="Output 7 2 2" xfId="705" xr:uid="{00000000-0005-0000-0000-0000590F0000}"/>
    <cellStyle name="Output 7 2 2 2" xfId="1749" xr:uid="{00000000-0005-0000-0000-00005A0F0000}"/>
    <cellStyle name="Output 7 2 2 3" xfId="2791" xr:uid="{00000000-0005-0000-0000-00005B0F0000}"/>
    <cellStyle name="Output 7 2 2 4" xfId="3833" xr:uid="{00000000-0005-0000-0000-00005C0F0000}"/>
    <cellStyle name="Output 7 2 2 5" xfId="4875" xr:uid="{00000000-0005-0000-0000-00005D0F0000}"/>
    <cellStyle name="Output 7 2 3" xfId="1228" xr:uid="{00000000-0005-0000-0000-00005E0F0000}"/>
    <cellStyle name="Output 7 2 4" xfId="2270" xr:uid="{00000000-0005-0000-0000-00005F0F0000}"/>
    <cellStyle name="Output 7 2 5" xfId="3312" xr:uid="{00000000-0005-0000-0000-0000600F0000}"/>
    <cellStyle name="Output 7 2 6" xfId="4354" xr:uid="{00000000-0005-0000-0000-0000610F0000}"/>
    <cellStyle name="Output 7 3" xfId="210" xr:uid="{00000000-0005-0000-0000-0000620F0000}"/>
    <cellStyle name="Output 7 3 2" xfId="732" xr:uid="{00000000-0005-0000-0000-0000630F0000}"/>
    <cellStyle name="Output 7 3 2 2" xfId="1776" xr:uid="{00000000-0005-0000-0000-0000640F0000}"/>
    <cellStyle name="Output 7 3 2 3" xfId="2818" xr:uid="{00000000-0005-0000-0000-0000650F0000}"/>
    <cellStyle name="Output 7 3 2 4" xfId="3860" xr:uid="{00000000-0005-0000-0000-0000660F0000}"/>
    <cellStyle name="Output 7 3 2 5" xfId="4902" xr:uid="{00000000-0005-0000-0000-0000670F0000}"/>
    <cellStyle name="Output 7 3 3" xfId="1255" xr:uid="{00000000-0005-0000-0000-0000680F0000}"/>
    <cellStyle name="Output 7 3 4" xfId="2297" xr:uid="{00000000-0005-0000-0000-0000690F0000}"/>
    <cellStyle name="Output 7 3 5" xfId="3339" xr:uid="{00000000-0005-0000-0000-00006A0F0000}"/>
    <cellStyle name="Output 7 3 6" xfId="4381" xr:uid="{00000000-0005-0000-0000-00006B0F0000}"/>
    <cellStyle name="Output 7 4" xfId="269" xr:uid="{00000000-0005-0000-0000-00006C0F0000}"/>
    <cellStyle name="Output 7 4 2" xfId="791" xr:uid="{00000000-0005-0000-0000-00006D0F0000}"/>
    <cellStyle name="Output 7 4 2 2" xfId="1835" xr:uid="{00000000-0005-0000-0000-00006E0F0000}"/>
    <cellStyle name="Output 7 4 2 3" xfId="2877" xr:uid="{00000000-0005-0000-0000-00006F0F0000}"/>
    <cellStyle name="Output 7 4 2 4" xfId="3919" xr:uid="{00000000-0005-0000-0000-0000700F0000}"/>
    <cellStyle name="Output 7 4 2 5" xfId="4961" xr:uid="{00000000-0005-0000-0000-0000710F0000}"/>
    <cellStyle name="Output 7 4 3" xfId="1314" xr:uid="{00000000-0005-0000-0000-0000720F0000}"/>
    <cellStyle name="Output 7 4 4" xfId="2356" xr:uid="{00000000-0005-0000-0000-0000730F0000}"/>
    <cellStyle name="Output 7 4 5" xfId="3398" xr:uid="{00000000-0005-0000-0000-0000740F0000}"/>
    <cellStyle name="Output 7 4 6" xfId="4440" xr:uid="{00000000-0005-0000-0000-0000750F0000}"/>
    <cellStyle name="Output 7 5" xfId="290" xr:uid="{00000000-0005-0000-0000-0000760F0000}"/>
    <cellStyle name="Output 7 5 2" xfId="812" xr:uid="{00000000-0005-0000-0000-0000770F0000}"/>
    <cellStyle name="Output 7 5 2 2" xfId="1856" xr:uid="{00000000-0005-0000-0000-0000780F0000}"/>
    <cellStyle name="Output 7 5 2 3" xfId="2898" xr:uid="{00000000-0005-0000-0000-0000790F0000}"/>
    <cellStyle name="Output 7 5 2 4" xfId="3940" xr:uid="{00000000-0005-0000-0000-00007A0F0000}"/>
    <cellStyle name="Output 7 5 2 5" xfId="4982" xr:uid="{00000000-0005-0000-0000-00007B0F0000}"/>
    <cellStyle name="Output 7 5 3" xfId="1335" xr:uid="{00000000-0005-0000-0000-00007C0F0000}"/>
    <cellStyle name="Output 7 5 4" xfId="2377" xr:uid="{00000000-0005-0000-0000-00007D0F0000}"/>
    <cellStyle name="Output 7 5 5" xfId="3419" xr:uid="{00000000-0005-0000-0000-00007E0F0000}"/>
    <cellStyle name="Output 7 5 6" xfId="4461" xr:uid="{00000000-0005-0000-0000-00007F0F0000}"/>
    <cellStyle name="Output 7 6" xfId="399" xr:uid="{00000000-0005-0000-0000-0000800F0000}"/>
    <cellStyle name="Output 7 6 2" xfId="908" xr:uid="{00000000-0005-0000-0000-0000810F0000}"/>
    <cellStyle name="Output 7 6 2 2" xfId="1952" xr:uid="{00000000-0005-0000-0000-0000820F0000}"/>
    <cellStyle name="Output 7 6 2 3" xfId="2994" xr:uid="{00000000-0005-0000-0000-0000830F0000}"/>
    <cellStyle name="Output 7 6 2 4" xfId="4036" xr:uid="{00000000-0005-0000-0000-0000840F0000}"/>
    <cellStyle name="Output 7 6 2 5" xfId="5078" xr:uid="{00000000-0005-0000-0000-0000850F0000}"/>
    <cellStyle name="Output 7 6 3" xfId="1444" xr:uid="{00000000-0005-0000-0000-0000860F0000}"/>
    <cellStyle name="Output 7 6 4" xfId="2486" xr:uid="{00000000-0005-0000-0000-0000870F0000}"/>
    <cellStyle name="Output 7 6 5" xfId="3528" xr:uid="{00000000-0005-0000-0000-0000880F0000}"/>
    <cellStyle name="Output 7 6 6" xfId="4570" xr:uid="{00000000-0005-0000-0000-0000890F0000}"/>
    <cellStyle name="Output 7 7" xfId="342" xr:uid="{00000000-0005-0000-0000-00008A0F0000}"/>
    <cellStyle name="Output 7 7 2" xfId="860" xr:uid="{00000000-0005-0000-0000-00008B0F0000}"/>
    <cellStyle name="Output 7 7 2 2" xfId="1904" xr:uid="{00000000-0005-0000-0000-00008C0F0000}"/>
    <cellStyle name="Output 7 7 2 3" xfId="2946" xr:uid="{00000000-0005-0000-0000-00008D0F0000}"/>
    <cellStyle name="Output 7 7 2 4" xfId="3988" xr:uid="{00000000-0005-0000-0000-00008E0F0000}"/>
    <cellStyle name="Output 7 7 2 5" xfId="5030" xr:uid="{00000000-0005-0000-0000-00008F0F0000}"/>
    <cellStyle name="Output 7 7 3" xfId="1387" xr:uid="{00000000-0005-0000-0000-0000900F0000}"/>
    <cellStyle name="Output 7 7 4" xfId="2429" xr:uid="{00000000-0005-0000-0000-0000910F0000}"/>
    <cellStyle name="Output 7 7 5" xfId="3471" xr:uid="{00000000-0005-0000-0000-0000920F0000}"/>
    <cellStyle name="Output 7 7 6" xfId="4513" xr:uid="{00000000-0005-0000-0000-0000930F0000}"/>
    <cellStyle name="Output 7 8" xfId="500" xr:uid="{00000000-0005-0000-0000-0000940F0000}"/>
    <cellStyle name="Output 7 8 2" xfId="990" xr:uid="{00000000-0005-0000-0000-0000950F0000}"/>
    <cellStyle name="Output 7 8 2 2" xfId="2034" xr:uid="{00000000-0005-0000-0000-0000960F0000}"/>
    <cellStyle name="Output 7 8 2 3" xfId="3076" xr:uid="{00000000-0005-0000-0000-0000970F0000}"/>
    <cellStyle name="Output 7 8 2 4" xfId="4118" xr:uid="{00000000-0005-0000-0000-0000980F0000}"/>
    <cellStyle name="Output 7 8 2 5" xfId="5160" xr:uid="{00000000-0005-0000-0000-0000990F0000}"/>
    <cellStyle name="Output 7 8 3" xfId="1544" xr:uid="{00000000-0005-0000-0000-00009A0F0000}"/>
    <cellStyle name="Output 7 8 4" xfId="2586" xr:uid="{00000000-0005-0000-0000-00009B0F0000}"/>
    <cellStyle name="Output 7 8 5" xfId="3628" xr:uid="{00000000-0005-0000-0000-00009C0F0000}"/>
    <cellStyle name="Output 7 8 6" xfId="4670" xr:uid="{00000000-0005-0000-0000-00009D0F0000}"/>
    <cellStyle name="Output 7 9" xfId="543" xr:uid="{00000000-0005-0000-0000-00009E0F0000}"/>
    <cellStyle name="Output 7 9 2" xfId="1025" xr:uid="{00000000-0005-0000-0000-00009F0F0000}"/>
    <cellStyle name="Output 7 9 2 2" xfId="2069" xr:uid="{00000000-0005-0000-0000-0000A00F0000}"/>
    <cellStyle name="Output 7 9 2 3" xfId="3111" xr:uid="{00000000-0005-0000-0000-0000A10F0000}"/>
    <cellStyle name="Output 7 9 2 4" xfId="4153" xr:uid="{00000000-0005-0000-0000-0000A20F0000}"/>
    <cellStyle name="Output 7 9 2 5" xfId="5195" xr:uid="{00000000-0005-0000-0000-0000A30F0000}"/>
    <cellStyle name="Output 7 9 3" xfId="1587" xr:uid="{00000000-0005-0000-0000-0000A40F0000}"/>
    <cellStyle name="Output 7 9 4" xfId="2629" xr:uid="{00000000-0005-0000-0000-0000A50F0000}"/>
    <cellStyle name="Output 7 9 5" xfId="3671" xr:uid="{00000000-0005-0000-0000-0000A60F0000}"/>
    <cellStyle name="Output 7 9 6" xfId="4713" xr:uid="{00000000-0005-0000-0000-0000A70F0000}"/>
    <cellStyle name="Output 8" xfId="91" xr:uid="{00000000-0005-0000-0000-0000A80F0000}"/>
    <cellStyle name="Output 8 10" xfId="614" xr:uid="{00000000-0005-0000-0000-0000A90F0000}"/>
    <cellStyle name="Output 8 10 2" xfId="1658" xr:uid="{00000000-0005-0000-0000-0000AA0F0000}"/>
    <cellStyle name="Output 8 10 3" xfId="2700" xr:uid="{00000000-0005-0000-0000-0000AB0F0000}"/>
    <cellStyle name="Output 8 10 4" xfId="3742" xr:uid="{00000000-0005-0000-0000-0000AC0F0000}"/>
    <cellStyle name="Output 8 10 5" xfId="4784" xr:uid="{00000000-0005-0000-0000-0000AD0F0000}"/>
    <cellStyle name="Output 8 11" xfId="528" xr:uid="{00000000-0005-0000-0000-0000AE0F0000}"/>
    <cellStyle name="Output 8 11 2" xfId="1572" xr:uid="{00000000-0005-0000-0000-0000AF0F0000}"/>
    <cellStyle name="Output 8 11 3" xfId="2614" xr:uid="{00000000-0005-0000-0000-0000B00F0000}"/>
    <cellStyle name="Output 8 11 4" xfId="3656" xr:uid="{00000000-0005-0000-0000-0000B10F0000}"/>
    <cellStyle name="Output 8 11 5" xfId="4698" xr:uid="{00000000-0005-0000-0000-0000B20F0000}"/>
    <cellStyle name="Output 8 12" xfId="1083" xr:uid="{00000000-0005-0000-0000-0000B30F0000}"/>
    <cellStyle name="Output 8 12 2" xfId="2127" xr:uid="{00000000-0005-0000-0000-0000B40F0000}"/>
    <cellStyle name="Output 8 12 3" xfId="3169" xr:uid="{00000000-0005-0000-0000-0000B50F0000}"/>
    <cellStyle name="Output 8 12 4" xfId="4211" xr:uid="{00000000-0005-0000-0000-0000B60F0000}"/>
    <cellStyle name="Output 8 12 5" xfId="5253" xr:uid="{00000000-0005-0000-0000-0000B70F0000}"/>
    <cellStyle name="Output 8 13" xfId="1137" xr:uid="{00000000-0005-0000-0000-0000B80F0000}"/>
    <cellStyle name="Output 8 14" xfId="2179" xr:uid="{00000000-0005-0000-0000-0000B90F0000}"/>
    <cellStyle name="Output 8 15" xfId="3221" xr:uid="{00000000-0005-0000-0000-0000BA0F0000}"/>
    <cellStyle name="Output 8 16" xfId="4263" xr:uid="{00000000-0005-0000-0000-0000BB0F0000}"/>
    <cellStyle name="Output 8 2" xfId="187" xr:uid="{00000000-0005-0000-0000-0000BC0F0000}"/>
    <cellStyle name="Output 8 2 2" xfId="709" xr:uid="{00000000-0005-0000-0000-0000BD0F0000}"/>
    <cellStyle name="Output 8 2 2 2" xfId="1753" xr:uid="{00000000-0005-0000-0000-0000BE0F0000}"/>
    <cellStyle name="Output 8 2 2 3" xfId="2795" xr:uid="{00000000-0005-0000-0000-0000BF0F0000}"/>
    <cellStyle name="Output 8 2 2 4" xfId="3837" xr:uid="{00000000-0005-0000-0000-0000C00F0000}"/>
    <cellStyle name="Output 8 2 2 5" xfId="4879" xr:uid="{00000000-0005-0000-0000-0000C10F0000}"/>
    <cellStyle name="Output 8 2 3" xfId="1232" xr:uid="{00000000-0005-0000-0000-0000C20F0000}"/>
    <cellStyle name="Output 8 2 4" xfId="2274" xr:uid="{00000000-0005-0000-0000-0000C30F0000}"/>
    <cellStyle name="Output 8 2 5" xfId="3316" xr:uid="{00000000-0005-0000-0000-0000C40F0000}"/>
    <cellStyle name="Output 8 2 6" xfId="4358" xr:uid="{00000000-0005-0000-0000-0000C50F0000}"/>
    <cellStyle name="Output 8 3" xfId="240" xr:uid="{00000000-0005-0000-0000-0000C60F0000}"/>
    <cellStyle name="Output 8 3 2" xfId="762" xr:uid="{00000000-0005-0000-0000-0000C70F0000}"/>
    <cellStyle name="Output 8 3 2 2" xfId="1806" xr:uid="{00000000-0005-0000-0000-0000C80F0000}"/>
    <cellStyle name="Output 8 3 2 3" xfId="2848" xr:uid="{00000000-0005-0000-0000-0000C90F0000}"/>
    <cellStyle name="Output 8 3 2 4" xfId="3890" xr:uid="{00000000-0005-0000-0000-0000CA0F0000}"/>
    <cellStyle name="Output 8 3 2 5" xfId="4932" xr:uid="{00000000-0005-0000-0000-0000CB0F0000}"/>
    <cellStyle name="Output 8 3 3" xfId="1285" xr:uid="{00000000-0005-0000-0000-0000CC0F0000}"/>
    <cellStyle name="Output 8 3 4" xfId="2327" xr:uid="{00000000-0005-0000-0000-0000CD0F0000}"/>
    <cellStyle name="Output 8 3 5" xfId="3369" xr:uid="{00000000-0005-0000-0000-0000CE0F0000}"/>
    <cellStyle name="Output 8 3 6" xfId="4411" xr:uid="{00000000-0005-0000-0000-0000CF0F0000}"/>
    <cellStyle name="Output 8 4" xfId="273" xr:uid="{00000000-0005-0000-0000-0000D00F0000}"/>
    <cellStyle name="Output 8 4 2" xfId="795" xr:uid="{00000000-0005-0000-0000-0000D10F0000}"/>
    <cellStyle name="Output 8 4 2 2" xfId="1839" xr:uid="{00000000-0005-0000-0000-0000D20F0000}"/>
    <cellStyle name="Output 8 4 2 3" xfId="2881" xr:uid="{00000000-0005-0000-0000-0000D30F0000}"/>
    <cellStyle name="Output 8 4 2 4" xfId="3923" xr:uid="{00000000-0005-0000-0000-0000D40F0000}"/>
    <cellStyle name="Output 8 4 2 5" xfId="4965" xr:uid="{00000000-0005-0000-0000-0000D50F0000}"/>
    <cellStyle name="Output 8 4 3" xfId="1318" xr:uid="{00000000-0005-0000-0000-0000D60F0000}"/>
    <cellStyle name="Output 8 4 4" xfId="2360" xr:uid="{00000000-0005-0000-0000-0000D70F0000}"/>
    <cellStyle name="Output 8 4 5" xfId="3402" xr:uid="{00000000-0005-0000-0000-0000D80F0000}"/>
    <cellStyle name="Output 8 4 6" xfId="4444" xr:uid="{00000000-0005-0000-0000-0000D90F0000}"/>
    <cellStyle name="Output 8 5" xfId="315" xr:uid="{00000000-0005-0000-0000-0000DA0F0000}"/>
    <cellStyle name="Output 8 5 2" xfId="837" xr:uid="{00000000-0005-0000-0000-0000DB0F0000}"/>
    <cellStyle name="Output 8 5 2 2" xfId="1881" xr:uid="{00000000-0005-0000-0000-0000DC0F0000}"/>
    <cellStyle name="Output 8 5 2 3" xfId="2923" xr:uid="{00000000-0005-0000-0000-0000DD0F0000}"/>
    <cellStyle name="Output 8 5 2 4" xfId="3965" xr:uid="{00000000-0005-0000-0000-0000DE0F0000}"/>
    <cellStyle name="Output 8 5 2 5" xfId="5007" xr:uid="{00000000-0005-0000-0000-0000DF0F0000}"/>
    <cellStyle name="Output 8 5 3" xfId="1360" xr:uid="{00000000-0005-0000-0000-0000E00F0000}"/>
    <cellStyle name="Output 8 5 4" xfId="2402" xr:uid="{00000000-0005-0000-0000-0000E10F0000}"/>
    <cellStyle name="Output 8 5 5" xfId="3444" xr:uid="{00000000-0005-0000-0000-0000E20F0000}"/>
    <cellStyle name="Output 8 5 6" xfId="4486" xr:uid="{00000000-0005-0000-0000-0000E30F0000}"/>
    <cellStyle name="Output 8 6" xfId="403" xr:uid="{00000000-0005-0000-0000-0000E40F0000}"/>
    <cellStyle name="Output 8 6 2" xfId="912" xr:uid="{00000000-0005-0000-0000-0000E50F0000}"/>
    <cellStyle name="Output 8 6 2 2" xfId="1956" xr:uid="{00000000-0005-0000-0000-0000E60F0000}"/>
    <cellStyle name="Output 8 6 2 3" xfId="2998" xr:uid="{00000000-0005-0000-0000-0000E70F0000}"/>
    <cellStyle name="Output 8 6 2 4" xfId="4040" xr:uid="{00000000-0005-0000-0000-0000E80F0000}"/>
    <cellStyle name="Output 8 6 2 5" xfId="5082" xr:uid="{00000000-0005-0000-0000-0000E90F0000}"/>
    <cellStyle name="Output 8 6 3" xfId="1448" xr:uid="{00000000-0005-0000-0000-0000EA0F0000}"/>
    <cellStyle name="Output 8 6 4" xfId="2490" xr:uid="{00000000-0005-0000-0000-0000EB0F0000}"/>
    <cellStyle name="Output 8 6 5" xfId="3532" xr:uid="{00000000-0005-0000-0000-0000EC0F0000}"/>
    <cellStyle name="Output 8 6 6" xfId="4574" xr:uid="{00000000-0005-0000-0000-0000ED0F0000}"/>
    <cellStyle name="Output 8 7" xfId="346" xr:uid="{00000000-0005-0000-0000-0000EE0F0000}"/>
    <cellStyle name="Output 8 7 2" xfId="864" xr:uid="{00000000-0005-0000-0000-0000EF0F0000}"/>
    <cellStyle name="Output 8 7 2 2" xfId="1908" xr:uid="{00000000-0005-0000-0000-0000F00F0000}"/>
    <cellStyle name="Output 8 7 2 3" xfId="2950" xr:uid="{00000000-0005-0000-0000-0000F10F0000}"/>
    <cellStyle name="Output 8 7 2 4" xfId="3992" xr:uid="{00000000-0005-0000-0000-0000F20F0000}"/>
    <cellStyle name="Output 8 7 2 5" xfId="5034" xr:uid="{00000000-0005-0000-0000-0000F30F0000}"/>
    <cellStyle name="Output 8 7 3" xfId="1391" xr:uid="{00000000-0005-0000-0000-0000F40F0000}"/>
    <cellStyle name="Output 8 7 4" xfId="2433" xr:uid="{00000000-0005-0000-0000-0000F50F0000}"/>
    <cellStyle name="Output 8 7 5" xfId="3475" xr:uid="{00000000-0005-0000-0000-0000F60F0000}"/>
    <cellStyle name="Output 8 7 6" xfId="4517" xr:uid="{00000000-0005-0000-0000-0000F70F0000}"/>
    <cellStyle name="Output 8 8" xfId="504" xr:uid="{00000000-0005-0000-0000-0000F80F0000}"/>
    <cellStyle name="Output 8 8 2" xfId="994" xr:uid="{00000000-0005-0000-0000-0000F90F0000}"/>
    <cellStyle name="Output 8 8 2 2" xfId="2038" xr:uid="{00000000-0005-0000-0000-0000FA0F0000}"/>
    <cellStyle name="Output 8 8 2 3" xfId="3080" xr:uid="{00000000-0005-0000-0000-0000FB0F0000}"/>
    <cellStyle name="Output 8 8 2 4" xfId="4122" xr:uid="{00000000-0005-0000-0000-0000FC0F0000}"/>
    <cellStyle name="Output 8 8 2 5" xfId="5164" xr:uid="{00000000-0005-0000-0000-0000FD0F0000}"/>
    <cellStyle name="Output 8 8 3" xfId="1548" xr:uid="{00000000-0005-0000-0000-0000FE0F0000}"/>
    <cellStyle name="Output 8 8 4" xfId="2590" xr:uid="{00000000-0005-0000-0000-0000FF0F0000}"/>
    <cellStyle name="Output 8 8 5" xfId="3632" xr:uid="{00000000-0005-0000-0000-000000100000}"/>
    <cellStyle name="Output 8 8 6" xfId="4674" xr:uid="{00000000-0005-0000-0000-000001100000}"/>
    <cellStyle name="Output 8 9" xfId="466" xr:uid="{00000000-0005-0000-0000-000002100000}"/>
    <cellStyle name="Output 8 9 2" xfId="957" xr:uid="{00000000-0005-0000-0000-000003100000}"/>
    <cellStyle name="Output 8 9 2 2" xfId="2001" xr:uid="{00000000-0005-0000-0000-000004100000}"/>
    <cellStyle name="Output 8 9 2 3" xfId="3043" xr:uid="{00000000-0005-0000-0000-000005100000}"/>
    <cellStyle name="Output 8 9 2 4" xfId="4085" xr:uid="{00000000-0005-0000-0000-000006100000}"/>
    <cellStyle name="Output 8 9 2 5" xfId="5127" xr:uid="{00000000-0005-0000-0000-000007100000}"/>
    <cellStyle name="Output 8 9 3" xfId="1510" xr:uid="{00000000-0005-0000-0000-000008100000}"/>
    <cellStyle name="Output 8 9 4" xfId="2552" xr:uid="{00000000-0005-0000-0000-000009100000}"/>
    <cellStyle name="Output 8 9 5" xfId="3594" xr:uid="{00000000-0005-0000-0000-00000A100000}"/>
    <cellStyle name="Output 8 9 6" xfId="4636" xr:uid="{00000000-0005-0000-0000-00000B100000}"/>
    <cellStyle name="Output 9" xfId="119" xr:uid="{00000000-0005-0000-0000-00000C100000}"/>
    <cellStyle name="Output 9 10" xfId="642" xr:uid="{00000000-0005-0000-0000-00000D100000}"/>
    <cellStyle name="Output 9 10 2" xfId="1686" xr:uid="{00000000-0005-0000-0000-00000E100000}"/>
    <cellStyle name="Output 9 10 3" xfId="2728" xr:uid="{00000000-0005-0000-0000-00000F100000}"/>
    <cellStyle name="Output 9 10 4" xfId="3770" xr:uid="{00000000-0005-0000-0000-000010100000}"/>
    <cellStyle name="Output 9 10 5" xfId="4812" xr:uid="{00000000-0005-0000-0000-000011100000}"/>
    <cellStyle name="Output 9 11" xfId="324" xr:uid="{00000000-0005-0000-0000-000012100000}"/>
    <cellStyle name="Output 9 11 2" xfId="1369" xr:uid="{00000000-0005-0000-0000-000013100000}"/>
    <cellStyle name="Output 9 11 3" xfId="2411" xr:uid="{00000000-0005-0000-0000-000014100000}"/>
    <cellStyle name="Output 9 11 4" xfId="3453" xr:uid="{00000000-0005-0000-0000-000015100000}"/>
    <cellStyle name="Output 9 11 5" xfId="4495" xr:uid="{00000000-0005-0000-0000-000016100000}"/>
    <cellStyle name="Output 9 12" xfId="1096" xr:uid="{00000000-0005-0000-0000-000017100000}"/>
    <cellStyle name="Output 9 12 2" xfId="2140" xr:uid="{00000000-0005-0000-0000-000018100000}"/>
    <cellStyle name="Output 9 12 3" xfId="3182" xr:uid="{00000000-0005-0000-0000-000019100000}"/>
    <cellStyle name="Output 9 12 4" xfId="4224" xr:uid="{00000000-0005-0000-0000-00001A100000}"/>
    <cellStyle name="Output 9 12 5" xfId="5266" xr:uid="{00000000-0005-0000-0000-00001B100000}"/>
    <cellStyle name="Output 9 13" xfId="1165" xr:uid="{00000000-0005-0000-0000-00001C100000}"/>
    <cellStyle name="Output 9 14" xfId="2207" xr:uid="{00000000-0005-0000-0000-00001D100000}"/>
    <cellStyle name="Output 9 15" xfId="3249" xr:uid="{00000000-0005-0000-0000-00001E100000}"/>
    <cellStyle name="Output 9 16" xfId="4291" xr:uid="{00000000-0005-0000-0000-00001F100000}"/>
    <cellStyle name="Output 9 2" xfId="197" xr:uid="{00000000-0005-0000-0000-000020100000}"/>
    <cellStyle name="Output 9 2 2" xfId="719" xr:uid="{00000000-0005-0000-0000-000021100000}"/>
    <cellStyle name="Output 9 2 2 2" xfId="1763" xr:uid="{00000000-0005-0000-0000-000022100000}"/>
    <cellStyle name="Output 9 2 2 3" xfId="2805" xr:uid="{00000000-0005-0000-0000-000023100000}"/>
    <cellStyle name="Output 9 2 2 4" xfId="3847" xr:uid="{00000000-0005-0000-0000-000024100000}"/>
    <cellStyle name="Output 9 2 2 5" xfId="4889" xr:uid="{00000000-0005-0000-0000-000025100000}"/>
    <cellStyle name="Output 9 2 3" xfId="1242" xr:uid="{00000000-0005-0000-0000-000026100000}"/>
    <cellStyle name="Output 9 2 4" xfId="2284" xr:uid="{00000000-0005-0000-0000-000027100000}"/>
    <cellStyle name="Output 9 2 5" xfId="3326" xr:uid="{00000000-0005-0000-0000-000028100000}"/>
    <cellStyle name="Output 9 2 6" xfId="4368" xr:uid="{00000000-0005-0000-0000-000029100000}"/>
    <cellStyle name="Output 9 3" xfId="221" xr:uid="{00000000-0005-0000-0000-00002A100000}"/>
    <cellStyle name="Output 9 3 2" xfId="743" xr:uid="{00000000-0005-0000-0000-00002B100000}"/>
    <cellStyle name="Output 9 3 2 2" xfId="1787" xr:uid="{00000000-0005-0000-0000-00002C100000}"/>
    <cellStyle name="Output 9 3 2 3" xfId="2829" xr:uid="{00000000-0005-0000-0000-00002D100000}"/>
    <cellStyle name="Output 9 3 2 4" xfId="3871" xr:uid="{00000000-0005-0000-0000-00002E100000}"/>
    <cellStyle name="Output 9 3 2 5" xfId="4913" xr:uid="{00000000-0005-0000-0000-00002F100000}"/>
    <cellStyle name="Output 9 3 3" xfId="1266" xr:uid="{00000000-0005-0000-0000-000030100000}"/>
    <cellStyle name="Output 9 3 4" xfId="2308" xr:uid="{00000000-0005-0000-0000-000031100000}"/>
    <cellStyle name="Output 9 3 5" xfId="3350" xr:uid="{00000000-0005-0000-0000-000032100000}"/>
    <cellStyle name="Output 9 3 6" xfId="4392" xr:uid="{00000000-0005-0000-0000-000033100000}"/>
    <cellStyle name="Output 9 4" xfId="284" xr:uid="{00000000-0005-0000-0000-000034100000}"/>
    <cellStyle name="Output 9 4 2" xfId="806" xr:uid="{00000000-0005-0000-0000-000035100000}"/>
    <cellStyle name="Output 9 4 2 2" xfId="1850" xr:uid="{00000000-0005-0000-0000-000036100000}"/>
    <cellStyle name="Output 9 4 2 3" xfId="2892" xr:uid="{00000000-0005-0000-0000-000037100000}"/>
    <cellStyle name="Output 9 4 2 4" xfId="3934" xr:uid="{00000000-0005-0000-0000-000038100000}"/>
    <cellStyle name="Output 9 4 2 5" xfId="4976" xr:uid="{00000000-0005-0000-0000-000039100000}"/>
    <cellStyle name="Output 9 4 3" xfId="1329" xr:uid="{00000000-0005-0000-0000-00003A100000}"/>
    <cellStyle name="Output 9 4 4" xfId="2371" xr:uid="{00000000-0005-0000-0000-00003B100000}"/>
    <cellStyle name="Output 9 4 5" xfId="3413" xr:uid="{00000000-0005-0000-0000-00003C100000}"/>
    <cellStyle name="Output 9 4 6" xfId="4455" xr:uid="{00000000-0005-0000-0000-00003D100000}"/>
    <cellStyle name="Output 9 5" xfId="300" xr:uid="{00000000-0005-0000-0000-00003E100000}"/>
    <cellStyle name="Output 9 5 2" xfId="822" xr:uid="{00000000-0005-0000-0000-00003F100000}"/>
    <cellStyle name="Output 9 5 2 2" xfId="1866" xr:uid="{00000000-0005-0000-0000-000040100000}"/>
    <cellStyle name="Output 9 5 2 3" xfId="2908" xr:uid="{00000000-0005-0000-0000-000041100000}"/>
    <cellStyle name="Output 9 5 2 4" xfId="3950" xr:uid="{00000000-0005-0000-0000-000042100000}"/>
    <cellStyle name="Output 9 5 2 5" xfId="4992" xr:uid="{00000000-0005-0000-0000-000043100000}"/>
    <cellStyle name="Output 9 5 3" xfId="1345" xr:uid="{00000000-0005-0000-0000-000044100000}"/>
    <cellStyle name="Output 9 5 4" xfId="2387" xr:uid="{00000000-0005-0000-0000-000045100000}"/>
    <cellStyle name="Output 9 5 5" xfId="3429" xr:uid="{00000000-0005-0000-0000-000046100000}"/>
    <cellStyle name="Output 9 5 6" xfId="4471" xr:uid="{00000000-0005-0000-0000-000047100000}"/>
    <cellStyle name="Output 9 6" xfId="416" xr:uid="{00000000-0005-0000-0000-000048100000}"/>
    <cellStyle name="Output 9 6 2" xfId="922" xr:uid="{00000000-0005-0000-0000-000049100000}"/>
    <cellStyle name="Output 9 6 2 2" xfId="1966" xr:uid="{00000000-0005-0000-0000-00004A100000}"/>
    <cellStyle name="Output 9 6 2 3" xfId="3008" xr:uid="{00000000-0005-0000-0000-00004B100000}"/>
    <cellStyle name="Output 9 6 2 4" xfId="4050" xr:uid="{00000000-0005-0000-0000-00004C100000}"/>
    <cellStyle name="Output 9 6 2 5" xfId="5092" xr:uid="{00000000-0005-0000-0000-00004D100000}"/>
    <cellStyle name="Output 9 6 3" xfId="1461" xr:uid="{00000000-0005-0000-0000-00004E100000}"/>
    <cellStyle name="Output 9 6 4" xfId="2503" xr:uid="{00000000-0005-0000-0000-00004F100000}"/>
    <cellStyle name="Output 9 6 5" xfId="3545" xr:uid="{00000000-0005-0000-0000-000050100000}"/>
    <cellStyle name="Output 9 6 6" xfId="4587" xr:uid="{00000000-0005-0000-0000-000051100000}"/>
    <cellStyle name="Output 9 7" xfId="351" xr:uid="{00000000-0005-0000-0000-000052100000}"/>
    <cellStyle name="Output 9 7 2" xfId="869" xr:uid="{00000000-0005-0000-0000-000053100000}"/>
    <cellStyle name="Output 9 7 2 2" xfId="1913" xr:uid="{00000000-0005-0000-0000-000054100000}"/>
    <cellStyle name="Output 9 7 2 3" xfId="2955" xr:uid="{00000000-0005-0000-0000-000055100000}"/>
    <cellStyle name="Output 9 7 2 4" xfId="3997" xr:uid="{00000000-0005-0000-0000-000056100000}"/>
    <cellStyle name="Output 9 7 2 5" xfId="5039" xr:uid="{00000000-0005-0000-0000-000057100000}"/>
    <cellStyle name="Output 9 7 3" xfId="1396" xr:uid="{00000000-0005-0000-0000-000058100000}"/>
    <cellStyle name="Output 9 7 4" xfId="2438" xr:uid="{00000000-0005-0000-0000-000059100000}"/>
    <cellStyle name="Output 9 7 5" xfId="3480" xr:uid="{00000000-0005-0000-0000-00005A100000}"/>
    <cellStyle name="Output 9 7 6" xfId="4522" xr:uid="{00000000-0005-0000-0000-00005B100000}"/>
    <cellStyle name="Output 9 8" xfId="516" xr:uid="{00000000-0005-0000-0000-00005C100000}"/>
    <cellStyle name="Output 9 8 2" xfId="1006" xr:uid="{00000000-0005-0000-0000-00005D100000}"/>
    <cellStyle name="Output 9 8 2 2" xfId="2050" xr:uid="{00000000-0005-0000-0000-00005E100000}"/>
    <cellStyle name="Output 9 8 2 3" xfId="3092" xr:uid="{00000000-0005-0000-0000-00005F100000}"/>
    <cellStyle name="Output 9 8 2 4" xfId="4134" xr:uid="{00000000-0005-0000-0000-000060100000}"/>
    <cellStyle name="Output 9 8 2 5" xfId="5176" xr:uid="{00000000-0005-0000-0000-000061100000}"/>
    <cellStyle name="Output 9 8 3" xfId="1560" xr:uid="{00000000-0005-0000-0000-000062100000}"/>
    <cellStyle name="Output 9 8 4" xfId="2602" xr:uid="{00000000-0005-0000-0000-000063100000}"/>
    <cellStyle name="Output 9 8 5" xfId="3644" xr:uid="{00000000-0005-0000-0000-000064100000}"/>
    <cellStyle name="Output 9 8 6" xfId="4686" xr:uid="{00000000-0005-0000-0000-000065100000}"/>
    <cellStyle name="Output 9 9" xfId="545" xr:uid="{00000000-0005-0000-0000-000066100000}"/>
    <cellStyle name="Output 9 9 2" xfId="1027" xr:uid="{00000000-0005-0000-0000-000067100000}"/>
    <cellStyle name="Output 9 9 2 2" xfId="2071" xr:uid="{00000000-0005-0000-0000-000068100000}"/>
    <cellStyle name="Output 9 9 2 3" xfId="3113" xr:uid="{00000000-0005-0000-0000-000069100000}"/>
    <cellStyle name="Output 9 9 2 4" xfId="4155" xr:uid="{00000000-0005-0000-0000-00006A100000}"/>
    <cellStyle name="Output 9 9 2 5" xfId="5197" xr:uid="{00000000-0005-0000-0000-00006B100000}"/>
    <cellStyle name="Output 9 9 3" xfId="1589" xr:uid="{00000000-0005-0000-0000-00006C100000}"/>
    <cellStyle name="Output 9 9 4" xfId="2631" xr:uid="{00000000-0005-0000-0000-00006D100000}"/>
    <cellStyle name="Output 9 9 5" xfId="3673" xr:uid="{00000000-0005-0000-0000-00006E100000}"/>
    <cellStyle name="Output 9 9 6" xfId="4715" xr:uid="{00000000-0005-0000-0000-00006F100000}"/>
    <cellStyle name="Percent 2" xfId="75" xr:uid="{00000000-0005-0000-0000-000070100000}"/>
    <cellStyle name="Percent 2 10" xfId="3206" xr:uid="{00000000-0005-0000-0000-000071100000}"/>
    <cellStyle name="Percent 2 11" xfId="4248" xr:uid="{00000000-0005-0000-0000-000072100000}"/>
    <cellStyle name="Percent 2 2" xfId="106" xr:uid="{00000000-0005-0000-0000-000073100000}"/>
    <cellStyle name="Percent 2 2 2" xfId="411" xr:uid="{00000000-0005-0000-0000-000074100000}"/>
    <cellStyle name="Percent 2 2 2 2" xfId="1456" xr:uid="{00000000-0005-0000-0000-000075100000}"/>
    <cellStyle name="Percent 2 2 2 3" xfId="2498" xr:uid="{00000000-0005-0000-0000-000076100000}"/>
    <cellStyle name="Percent 2 2 2 4" xfId="3540" xr:uid="{00000000-0005-0000-0000-000077100000}"/>
    <cellStyle name="Percent 2 2 2 5" xfId="4582" xr:uid="{00000000-0005-0000-0000-000078100000}"/>
    <cellStyle name="Percent 2 2 3" xfId="629" xr:uid="{00000000-0005-0000-0000-000079100000}"/>
    <cellStyle name="Percent 2 2 3 2" xfId="1673" xr:uid="{00000000-0005-0000-0000-00007A100000}"/>
    <cellStyle name="Percent 2 2 3 3" xfId="2715" xr:uid="{00000000-0005-0000-0000-00007B100000}"/>
    <cellStyle name="Percent 2 2 3 4" xfId="3757" xr:uid="{00000000-0005-0000-0000-00007C100000}"/>
    <cellStyle name="Percent 2 2 3 5" xfId="4799" xr:uid="{00000000-0005-0000-0000-00007D100000}"/>
    <cellStyle name="Percent 2 2 4" xfId="1091" xr:uid="{00000000-0005-0000-0000-00007E100000}"/>
    <cellStyle name="Percent 2 2 4 2" xfId="2135" xr:uid="{00000000-0005-0000-0000-00007F100000}"/>
    <cellStyle name="Percent 2 2 4 3" xfId="3177" xr:uid="{00000000-0005-0000-0000-000080100000}"/>
    <cellStyle name="Percent 2 2 4 4" xfId="4219" xr:uid="{00000000-0005-0000-0000-000081100000}"/>
    <cellStyle name="Percent 2 2 4 5" xfId="5261" xr:uid="{00000000-0005-0000-0000-000082100000}"/>
    <cellStyle name="Percent 2 2 5" xfId="1152" xr:uid="{00000000-0005-0000-0000-000083100000}"/>
    <cellStyle name="Percent 2 2 6" xfId="2194" xr:uid="{00000000-0005-0000-0000-000084100000}"/>
    <cellStyle name="Percent 2 2 7" xfId="3236" xr:uid="{00000000-0005-0000-0000-000085100000}"/>
    <cellStyle name="Percent 2 2 8" xfId="4278" xr:uid="{00000000-0005-0000-0000-000086100000}"/>
    <cellStyle name="Percent 2 3" xfId="172" xr:uid="{00000000-0005-0000-0000-000087100000}"/>
    <cellStyle name="Percent 2 3 2" xfId="388" xr:uid="{00000000-0005-0000-0000-000088100000}"/>
    <cellStyle name="Percent 2 3 2 2" xfId="1433" xr:uid="{00000000-0005-0000-0000-000089100000}"/>
    <cellStyle name="Percent 2 3 2 3" xfId="2475" xr:uid="{00000000-0005-0000-0000-00008A100000}"/>
    <cellStyle name="Percent 2 3 2 4" xfId="3517" xr:uid="{00000000-0005-0000-0000-00008B100000}"/>
    <cellStyle name="Percent 2 3 2 5" xfId="4559" xr:uid="{00000000-0005-0000-0000-00008C100000}"/>
    <cellStyle name="Percent 2 3 3" xfId="694" xr:uid="{00000000-0005-0000-0000-00008D100000}"/>
    <cellStyle name="Percent 2 3 3 2" xfId="1738" xr:uid="{00000000-0005-0000-0000-00008E100000}"/>
    <cellStyle name="Percent 2 3 3 3" xfId="2780" xr:uid="{00000000-0005-0000-0000-00008F100000}"/>
    <cellStyle name="Percent 2 3 3 4" xfId="3822" xr:uid="{00000000-0005-0000-0000-000090100000}"/>
    <cellStyle name="Percent 2 3 3 5" xfId="4864" xr:uid="{00000000-0005-0000-0000-000091100000}"/>
    <cellStyle name="Percent 2 3 4" xfId="1068" xr:uid="{00000000-0005-0000-0000-000092100000}"/>
    <cellStyle name="Percent 2 3 4 2" xfId="2112" xr:uid="{00000000-0005-0000-0000-000093100000}"/>
    <cellStyle name="Percent 2 3 4 3" xfId="3154" xr:uid="{00000000-0005-0000-0000-000094100000}"/>
    <cellStyle name="Percent 2 3 4 4" xfId="4196" xr:uid="{00000000-0005-0000-0000-000095100000}"/>
    <cellStyle name="Percent 2 3 4 5" xfId="5238" xr:uid="{00000000-0005-0000-0000-000096100000}"/>
    <cellStyle name="Percent 2 3 5" xfId="1217" xr:uid="{00000000-0005-0000-0000-000097100000}"/>
    <cellStyle name="Percent 2 3 6" xfId="2259" xr:uid="{00000000-0005-0000-0000-000098100000}"/>
    <cellStyle name="Percent 2 3 7" xfId="3301" xr:uid="{00000000-0005-0000-0000-000099100000}"/>
    <cellStyle name="Percent 2 3 8" xfId="4343" xr:uid="{00000000-0005-0000-0000-00009A100000}"/>
    <cellStyle name="Percent 2 4" xfId="362" xr:uid="{00000000-0005-0000-0000-00009B100000}"/>
    <cellStyle name="Percent 2 4 2" xfId="1407" xr:uid="{00000000-0005-0000-0000-00009C100000}"/>
    <cellStyle name="Percent 2 4 3" xfId="2449" xr:uid="{00000000-0005-0000-0000-00009D100000}"/>
    <cellStyle name="Percent 2 4 4" xfId="3491" xr:uid="{00000000-0005-0000-0000-00009E100000}"/>
    <cellStyle name="Percent 2 4 5" xfId="4533" xr:uid="{00000000-0005-0000-0000-00009F100000}"/>
    <cellStyle name="Percent 2 5" xfId="599" xr:uid="{00000000-0005-0000-0000-0000A0100000}"/>
    <cellStyle name="Percent 2 5 2" xfId="1643" xr:uid="{00000000-0005-0000-0000-0000A1100000}"/>
    <cellStyle name="Percent 2 5 3" xfId="2685" xr:uid="{00000000-0005-0000-0000-0000A2100000}"/>
    <cellStyle name="Percent 2 5 4" xfId="3727" xr:uid="{00000000-0005-0000-0000-0000A3100000}"/>
    <cellStyle name="Percent 2 5 5" xfId="4769" xr:uid="{00000000-0005-0000-0000-0000A4100000}"/>
    <cellStyle name="Percent 2 6" xfId="1042" xr:uid="{00000000-0005-0000-0000-0000A5100000}"/>
    <cellStyle name="Percent 2 6 2" xfId="2086" xr:uid="{00000000-0005-0000-0000-0000A6100000}"/>
    <cellStyle name="Percent 2 6 3" xfId="3128" xr:uid="{00000000-0005-0000-0000-0000A7100000}"/>
    <cellStyle name="Percent 2 6 4" xfId="4170" xr:uid="{00000000-0005-0000-0000-0000A8100000}"/>
    <cellStyle name="Percent 2 6 5" xfId="5212" xr:uid="{00000000-0005-0000-0000-0000A9100000}"/>
    <cellStyle name="Percent 2 7" xfId="1101" xr:uid="{00000000-0005-0000-0000-0000AA100000}"/>
    <cellStyle name="Percent 2 8" xfId="1122" xr:uid="{00000000-0005-0000-0000-0000AB100000}"/>
    <cellStyle name="Percent 2 9" xfId="2164" xr:uid="{00000000-0005-0000-0000-0000AC100000}"/>
    <cellStyle name="Percent 3" xfId="151" xr:uid="{00000000-0005-0000-0000-0000AD100000}"/>
    <cellStyle name="Title" xfId="43" builtinId="15" customBuiltin="1"/>
    <cellStyle name="Total" xfId="44" builtinId="25" customBuiltin="1"/>
    <cellStyle name="Total 10" xfId="128" xr:uid="{00000000-0005-0000-0000-0000B0100000}"/>
    <cellStyle name="Total 10 10" xfId="651" xr:uid="{00000000-0005-0000-0000-0000B1100000}"/>
    <cellStyle name="Total 10 10 2" xfId="1695" xr:uid="{00000000-0005-0000-0000-0000B2100000}"/>
    <cellStyle name="Total 10 10 3" xfId="2737" xr:uid="{00000000-0005-0000-0000-0000B3100000}"/>
    <cellStyle name="Total 10 10 4" xfId="3779" xr:uid="{00000000-0005-0000-0000-0000B4100000}"/>
    <cellStyle name="Total 10 10 5" xfId="4821" xr:uid="{00000000-0005-0000-0000-0000B5100000}"/>
    <cellStyle name="Total 10 11" xfId="540" xr:uid="{00000000-0005-0000-0000-0000B6100000}"/>
    <cellStyle name="Total 10 11 2" xfId="1584" xr:uid="{00000000-0005-0000-0000-0000B7100000}"/>
    <cellStyle name="Total 10 11 3" xfId="2626" xr:uid="{00000000-0005-0000-0000-0000B8100000}"/>
    <cellStyle name="Total 10 11 4" xfId="3668" xr:uid="{00000000-0005-0000-0000-0000B9100000}"/>
    <cellStyle name="Total 10 11 5" xfId="4710" xr:uid="{00000000-0005-0000-0000-0000BA100000}"/>
    <cellStyle name="Total 10 12" xfId="1098" xr:uid="{00000000-0005-0000-0000-0000BB100000}"/>
    <cellStyle name="Total 10 12 2" xfId="2142" xr:uid="{00000000-0005-0000-0000-0000BC100000}"/>
    <cellStyle name="Total 10 12 3" xfId="3184" xr:uid="{00000000-0005-0000-0000-0000BD100000}"/>
    <cellStyle name="Total 10 12 4" xfId="4226" xr:uid="{00000000-0005-0000-0000-0000BE100000}"/>
    <cellStyle name="Total 10 12 5" xfId="5268" xr:uid="{00000000-0005-0000-0000-0000BF100000}"/>
    <cellStyle name="Total 10 13" xfId="1174" xr:uid="{00000000-0005-0000-0000-0000C0100000}"/>
    <cellStyle name="Total 10 14" xfId="2216" xr:uid="{00000000-0005-0000-0000-0000C1100000}"/>
    <cellStyle name="Total 10 15" xfId="3258" xr:uid="{00000000-0005-0000-0000-0000C2100000}"/>
    <cellStyle name="Total 10 16" xfId="4300" xr:uid="{00000000-0005-0000-0000-0000C3100000}"/>
    <cellStyle name="Total 10 2" xfId="199" xr:uid="{00000000-0005-0000-0000-0000C4100000}"/>
    <cellStyle name="Total 10 2 2" xfId="721" xr:uid="{00000000-0005-0000-0000-0000C5100000}"/>
    <cellStyle name="Total 10 2 2 2" xfId="1765" xr:uid="{00000000-0005-0000-0000-0000C6100000}"/>
    <cellStyle name="Total 10 2 2 3" xfId="2807" xr:uid="{00000000-0005-0000-0000-0000C7100000}"/>
    <cellStyle name="Total 10 2 2 4" xfId="3849" xr:uid="{00000000-0005-0000-0000-0000C8100000}"/>
    <cellStyle name="Total 10 2 2 5" xfId="4891" xr:uid="{00000000-0005-0000-0000-0000C9100000}"/>
    <cellStyle name="Total 10 2 3" xfId="1244" xr:uid="{00000000-0005-0000-0000-0000CA100000}"/>
    <cellStyle name="Total 10 2 4" xfId="2286" xr:uid="{00000000-0005-0000-0000-0000CB100000}"/>
    <cellStyle name="Total 10 2 5" xfId="3328" xr:uid="{00000000-0005-0000-0000-0000CC100000}"/>
    <cellStyle name="Total 10 2 6" xfId="4370" xr:uid="{00000000-0005-0000-0000-0000CD100000}"/>
    <cellStyle name="Total 10 3" xfId="226" xr:uid="{00000000-0005-0000-0000-0000CE100000}"/>
    <cellStyle name="Total 10 3 2" xfId="748" xr:uid="{00000000-0005-0000-0000-0000CF100000}"/>
    <cellStyle name="Total 10 3 2 2" xfId="1792" xr:uid="{00000000-0005-0000-0000-0000D0100000}"/>
    <cellStyle name="Total 10 3 2 3" xfId="2834" xr:uid="{00000000-0005-0000-0000-0000D1100000}"/>
    <cellStyle name="Total 10 3 2 4" xfId="3876" xr:uid="{00000000-0005-0000-0000-0000D2100000}"/>
    <cellStyle name="Total 10 3 2 5" xfId="4918" xr:uid="{00000000-0005-0000-0000-0000D3100000}"/>
    <cellStyle name="Total 10 3 3" xfId="1271" xr:uid="{00000000-0005-0000-0000-0000D4100000}"/>
    <cellStyle name="Total 10 3 4" xfId="2313" xr:uid="{00000000-0005-0000-0000-0000D5100000}"/>
    <cellStyle name="Total 10 3 5" xfId="3355" xr:uid="{00000000-0005-0000-0000-0000D6100000}"/>
    <cellStyle name="Total 10 3 6" xfId="4397" xr:uid="{00000000-0005-0000-0000-0000D7100000}"/>
    <cellStyle name="Total 10 4" xfId="286" xr:uid="{00000000-0005-0000-0000-0000D8100000}"/>
    <cellStyle name="Total 10 4 2" xfId="808" xr:uid="{00000000-0005-0000-0000-0000D9100000}"/>
    <cellStyle name="Total 10 4 2 2" xfId="1852" xr:uid="{00000000-0005-0000-0000-0000DA100000}"/>
    <cellStyle name="Total 10 4 2 3" xfId="2894" xr:uid="{00000000-0005-0000-0000-0000DB100000}"/>
    <cellStyle name="Total 10 4 2 4" xfId="3936" xr:uid="{00000000-0005-0000-0000-0000DC100000}"/>
    <cellStyle name="Total 10 4 2 5" xfId="4978" xr:uid="{00000000-0005-0000-0000-0000DD100000}"/>
    <cellStyle name="Total 10 4 3" xfId="1331" xr:uid="{00000000-0005-0000-0000-0000DE100000}"/>
    <cellStyle name="Total 10 4 4" xfId="2373" xr:uid="{00000000-0005-0000-0000-0000DF100000}"/>
    <cellStyle name="Total 10 4 5" xfId="3415" xr:uid="{00000000-0005-0000-0000-0000E0100000}"/>
    <cellStyle name="Total 10 4 6" xfId="4457" xr:uid="{00000000-0005-0000-0000-0000E1100000}"/>
    <cellStyle name="Total 10 5" xfId="305" xr:uid="{00000000-0005-0000-0000-0000E2100000}"/>
    <cellStyle name="Total 10 5 2" xfId="827" xr:uid="{00000000-0005-0000-0000-0000E3100000}"/>
    <cellStyle name="Total 10 5 2 2" xfId="1871" xr:uid="{00000000-0005-0000-0000-0000E4100000}"/>
    <cellStyle name="Total 10 5 2 3" xfId="2913" xr:uid="{00000000-0005-0000-0000-0000E5100000}"/>
    <cellStyle name="Total 10 5 2 4" xfId="3955" xr:uid="{00000000-0005-0000-0000-0000E6100000}"/>
    <cellStyle name="Total 10 5 2 5" xfId="4997" xr:uid="{00000000-0005-0000-0000-0000E7100000}"/>
    <cellStyle name="Total 10 5 3" xfId="1350" xr:uid="{00000000-0005-0000-0000-0000E8100000}"/>
    <cellStyle name="Total 10 5 4" xfId="2392" xr:uid="{00000000-0005-0000-0000-0000E9100000}"/>
    <cellStyle name="Total 10 5 5" xfId="3434" xr:uid="{00000000-0005-0000-0000-0000EA100000}"/>
    <cellStyle name="Total 10 5 6" xfId="4476" xr:uid="{00000000-0005-0000-0000-0000EB100000}"/>
    <cellStyle name="Total 10 6" xfId="418" xr:uid="{00000000-0005-0000-0000-0000EC100000}"/>
    <cellStyle name="Total 10 6 2" xfId="924" xr:uid="{00000000-0005-0000-0000-0000ED100000}"/>
    <cellStyle name="Total 10 6 2 2" xfId="1968" xr:uid="{00000000-0005-0000-0000-0000EE100000}"/>
    <cellStyle name="Total 10 6 2 3" xfId="3010" xr:uid="{00000000-0005-0000-0000-0000EF100000}"/>
    <cellStyle name="Total 10 6 2 4" xfId="4052" xr:uid="{00000000-0005-0000-0000-0000F0100000}"/>
    <cellStyle name="Total 10 6 2 5" xfId="5094" xr:uid="{00000000-0005-0000-0000-0000F1100000}"/>
    <cellStyle name="Total 10 6 3" xfId="1463" xr:uid="{00000000-0005-0000-0000-0000F2100000}"/>
    <cellStyle name="Total 10 6 4" xfId="2505" xr:uid="{00000000-0005-0000-0000-0000F3100000}"/>
    <cellStyle name="Total 10 6 5" xfId="3547" xr:uid="{00000000-0005-0000-0000-0000F4100000}"/>
    <cellStyle name="Total 10 6 6" xfId="4589" xr:uid="{00000000-0005-0000-0000-0000F5100000}"/>
    <cellStyle name="Total 10 7" xfId="468" xr:uid="{00000000-0005-0000-0000-0000F6100000}"/>
    <cellStyle name="Total 10 7 2" xfId="959" xr:uid="{00000000-0005-0000-0000-0000F7100000}"/>
    <cellStyle name="Total 10 7 2 2" xfId="2003" xr:uid="{00000000-0005-0000-0000-0000F8100000}"/>
    <cellStyle name="Total 10 7 2 3" xfId="3045" xr:uid="{00000000-0005-0000-0000-0000F9100000}"/>
    <cellStyle name="Total 10 7 2 4" xfId="4087" xr:uid="{00000000-0005-0000-0000-0000FA100000}"/>
    <cellStyle name="Total 10 7 2 5" xfId="5129" xr:uid="{00000000-0005-0000-0000-0000FB100000}"/>
    <cellStyle name="Total 10 7 3" xfId="1512" xr:uid="{00000000-0005-0000-0000-0000FC100000}"/>
    <cellStyle name="Total 10 7 4" xfId="2554" xr:uid="{00000000-0005-0000-0000-0000FD100000}"/>
    <cellStyle name="Total 10 7 5" xfId="3596" xr:uid="{00000000-0005-0000-0000-0000FE100000}"/>
    <cellStyle name="Total 10 7 6" xfId="4638" xr:uid="{00000000-0005-0000-0000-0000FF100000}"/>
    <cellStyle name="Total 10 8" xfId="518" xr:uid="{00000000-0005-0000-0000-000000110000}"/>
    <cellStyle name="Total 10 8 2" xfId="1008" xr:uid="{00000000-0005-0000-0000-000001110000}"/>
    <cellStyle name="Total 10 8 2 2" xfId="2052" xr:uid="{00000000-0005-0000-0000-000002110000}"/>
    <cellStyle name="Total 10 8 2 3" xfId="3094" xr:uid="{00000000-0005-0000-0000-000003110000}"/>
    <cellStyle name="Total 10 8 2 4" xfId="4136" xr:uid="{00000000-0005-0000-0000-000004110000}"/>
    <cellStyle name="Total 10 8 2 5" xfId="5178" xr:uid="{00000000-0005-0000-0000-000005110000}"/>
    <cellStyle name="Total 10 8 3" xfId="1562" xr:uid="{00000000-0005-0000-0000-000006110000}"/>
    <cellStyle name="Total 10 8 4" xfId="2604" xr:uid="{00000000-0005-0000-0000-000007110000}"/>
    <cellStyle name="Total 10 8 5" xfId="3646" xr:uid="{00000000-0005-0000-0000-000008110000}"/>
    <cellStyle name="Total 10 8 6" xfId="4688" xr:uid="{00000000-0005-0000-0000-000009110000}"/>
    <cellStyle name="Total 10 9" xfId="550" xr:uid="{00000000-0005-0000-0000-00000A110000}"/>
    <cellStyle name="Total 10 9 2" xfId="1032" xr:uid="{00000000-0005-0000-0000-00000B110000}"/>
    <cellStyle name="Total 10 9 2 2" xfId="2076" xr:uid="{00000000-0005-0000-0000-00000C110000}"/>
    <cellStyle name="Total 10 9 2 3" xfId="3118" xr:uid="{00000000-0005-0000-0000-00000D110000}"/>
    <cellStyle name="Total 10 9 2 4" xfId="4160" xr:uid="{00000000-0005-0000-0000-00000E110000}"/>
    <cellStyle name="Total 10 9 2 5" xfId="5202" xr:uid="{00000000-0005-0000-0000-00000F110000}"/>
    <cellStyle name="Total 10 9 3" xfId="1594" xr:uid="{00000000-0005-0000-0000-000010110000}"/>
    <cellStyle name="Total 10 9 4" xfId="2636" xr:uid="{00000000-0005-0000-0000-000011110000}"/>
    <cellStyle name="Total 10 9 5" xfId="3678" xr:uid="{00000000-0005-0000-0000-000012110000}"/>
    <cellStyle name="Total 10 9 6" xfId="4720" xr:uid="{00000000-0005-0000-0000-000013110000}"/>
    <cellStyle name="Total 11" xfId="150" xr:uid="{00000000-0005-0000-0000-000014110000}"/>
    <cellStyle name="Total 11 10" xfId="568" xr:uid="{00000000-0005-0000-0000-000015110000}"/>
    <cellStyle name="Total 11 10 2" xfId="1612" xr:uid="{00000000-0005-0000-0000-000016110000}"/>
    <cellStyle name="Total 11 10 3" xfId="2654" xr:uid="{00000000-0005-0000-0000-000017110000}"/>
    <cellStyle name="Total 11 10 4" xfId="3696" xr:uid="{00000000-0005-0000-0000-000018110000}"/>
    <cellStyle name="Total 11 10 5" xfId="4738" xr:uid="{00000000-0005-0000-0000-000019110000}"/>
    <cellStyle name="Total 11 11" xfId="1047" xr:uid="{00000000-0005-0000-0000-00001A110000}"/>
    <cellStyle name="Total 11 11 2" xfId="2091" xr:uid="{00000000-0005-0000-0000-00001B110000}"/>
    <cellStyle name="Total 11 11 3" xfId="3133" xr:uid="{00000000-0005-0000-0000-00001C110000}"/>
    <cellStyle name="Total 11 11 4" xfId="4175" xr:uid="{00000000-0005-0000-0000-00001D110000}"/>
    <cellStyle name="Total 11 11 5" xfId="5217" xr:uid="{00000000-0005-0000-0000-00001E110000}"/>
    <cellStyle name="Total 11 12" xfId="1196" xr:uid="{00000000-0005-0000-0000-00001F110000}"/>
    <cellStyle name="Total 11 13" xfId="2238" xr:uid="{00000000-0005-0000-0000-000020110000}"/>
    <cellStyle name="Total 11 14" xfId="3280" xr:uid="{00000000-0005-0000-0000-000021110000}"/>
    <cellStyle name="Total 11 15" xfId="4322" xr:uid="{00000000-0005-0000-0000-000022110000}"/>
    <cellStyle name="Total 11 2" xfId="209" xr:uid="{00000000-0005-0000-0000-000023110000}"/>
    <cellStyle name="Total 11 2 2" xfId="731" xr:uid="{00000000-0005-0000-0000-000024110000}"/>
    <cellStyle name="Total 11 2 2 2" xfId="1775" xr:uid="{00000000-0005-0000-0000-000025110000}"/>
    <cellStyle name="Total 11 2 2 3" xfId="2817" xr:uid="{00000000-0005-0000-0000-000026110000}"/>
    <cellStyle name="Total 11 2 2 4" xfId="3859" xr:uid="{00000000-0005-0000-0000-000027110000}"/>
    <cellStyle name="Total 11 2 2 5" xfId="4901" xr:uid="{00000000-0005-0000-0000-000028110000}"/>
    <cellStyle name="Total 11 2 3" xfId="1254" xr:uid="{00000000-0005-0000-0000-000029110000}"/>
    <cellStyle name="Total 11 2 4" xfId="2296" xr:uid="{00000000-0005-0000-0000-00002A110000}"/>
    <cellStyle name="Total 11 2 5" xfId="3338" xr:uid="{00000000-0005-0000-0000-00002B110000}"/>
    <cellStyle name="Total 11 2 6" xfId="4380" xr:uid="{00000000-0005-0000-0000-00002C110000}"/>
    <cellStyle name="Total 11 3" xfId="212" xr:uid="{00000000-0005-0000-0000-00002D110000}"/>
    <cellStyle name="Total 11 3 2" xfId="734" xr:uid="{00000000-0005-0000-0000-00002E110000}"/>
    <cellStyle name="Total 11 3 2 2" xfId="1778" xr:uid="{00000000-0005-0000-0000-00002F110000}"/>
    <cellStyle name="Total 11 3 2 3" xfId="2820" xr:uid="{00000000-0005-0000-0000-000030110000}"/>
    <cellStyle name="Total 11 3 2 4" xfId="3862" xr:uid="{00000000-0005-0000-0000-000031110000}"/>
    <cellStyle name="Total 11 3 2 5" xfId="4904" xr:uid="{00000000-0005-0000-0000-000032110000}"/>
    <cellStyle name="Total 11 3 3" xfId="1257" xr:uid="{00000000-0005-0000-0000-000033110000}"/>
    <cellStyle name="Total 11 3 4" xfId="2299" xr:uid="{00000000-0005-0000-0000-000034110000}"/>
    <cellStyle name="Total 11 3 5" xfId="3341" xr:uid="{00000000-0005-0000-0000-000035110000}"/>
    <cellStyle name="Total 11 3 6" xfId="4383" xr:uid="{00000000-0005-0000-0000-000036110000}"/>
    <cellStyle name="Total 11 4" xfId="289" xr:uid="{00000000-0005-0000-0000-000037110000}"/>
    <cellStyle name="Total 11 4 2" xfId="811" xr:uid="{00000000-0005-0000-0000-000038110000}"/>
    <cellStyle name="Total 11 4 2 2" xfId="1855" xr:uid="{00000000-0005-0000-0000-000039110000}"/>
    <cellStyle name="Total 11 4 2 3" xfId="2897" xr:uid="{00000000-0005-0000-0000-00003A110000}"/>
    <cellStyle name="Total 11 4 2 4" xfId="3939" xr:uid="{00000000-0005-0000-0000-00003B110000}"/>
    <cellStyle name="Total 11 4 2 5" xfId="4981" xr:uid="{00000000-0005-0000-0000-00003C110000}"/>
    <cellStyle name="Total 11 4 3" xfId="1334" xr:uid="{00000000-0005-0000-0000-00003D110000}"/>
    <cellStyle name="Total 11 4 4" xfId="2376" xr:uid="{00000000-0005-0000-0000-00003E110000}"/>
    <cellStyle name="Total 11 4 5" xfId="3418" xr:uid="{00000000-0005-0000-0000-00003F110000}"/>
    <cellStyle name="Total 11 4 6" xfId="4460" xr:uid="{00000000-0005-0000-0000-000040110000}"/>
    <cellStyle name="Total 11 5" xfId="367" xr:uid="{00000000-0005-0000-0000-000041110000}"/>
    <cellStyle name="Total 11 5 2" xfId="880" xr:uid="{00000000-0005-0000-0000-000042110000}"/>
    <cellStyle name="Total 11 5 2 2" xfId="1924" xr:uid="{00000000-0005-0000-0000-000043110000}"/>
    <cellStyle name="Total 11 5 2 3" xfId="2966" xr:uid="{00000000-0005-0000-0000-000044110000}"/>
    <cellStyle name="Total 11 5 2 4" xfId="4008" xr:uid="{00000000-0005-0000-0000-000045110000}"/>
    <cellStyle name="Total 11 5 2 5" xfId="5050" xr:uid="{00000000-0005-0000-0000-000046110000}"/>
    <cellStyle name="Total 11 5 3" xfId="1412" xr:uid="{00000000-0005-0000-0000-000047110000}"/>
    <cellStyle name="Total 11 5 4" xfId="2454" xr:uid="{00000000-0005-0000-0000-000048110000}"/>
    <cellStyle name="Total 11 5 5" xfId="3496" xr:uid="{00000000-0005-0000-0000-000049110000}"/>
    <cellStyle name="Total 11 5 6" xfId="4538" xr:uid="{00000000-0005-0000-0000-00004A110000}"/>
    <cellStyle name="Total 11 6" xfId="435" xr:uid="{00000000-0005-0000-0000-00004B110000}"/>
    <cellStyle name="Total 11 6 2" xfId="934" xr:uid="{00000000-0005-0000-0000-00004C110000}"/>
    <cellStyle name="Total 11 6 2 2" xfId="1978" xr:uid="{00000000-0005-0000-0000-00004D110000}"/>
    <cellStyle name="Total 11 6 2 3" xfId="3020" xr:uid="{00000000-0005-0000-0000-00004E110000}"/>
    <cellStyle name="Total 11 6 2 4" xfId="4062" xr:uid="{00000000-0005-0000-0000-00004F110000}"/>
    <cellStyle name="Total 11 6 2 5" xfId="5104" xr:uid="{00000000-0005-0000-0000-000050110000}"/>
    <cellStyle name="Total 11 6 3" xfId="1479" xr:uid="{00000000-0005-0000-0000-000051110000}"/>
    <cellStyle name="Total 11 6 4" xfId="2521" xr:uid="{00000000-0005-0000-0000-000052110000}"/>
    <cellStyle name="Total 11 6 5" xfId="3563" xr:uid="{00000000-0005-0000-0000-000053110000}"/>
    <cellStyle name="Total 11 6 6" xfId="4605" xr:uid="{00000000-0005-0000-0000-000054110000}"/>
    <cellStyle name="Total 11 7" xfId="454" xr:uid="{00000000-0005-0000-0000-000055110000}"/>
    <cellStyle name="Total 11 7 2" xfId="947" xr:uid="{00000000-0005-0000-0000-000056110000}"/>
    <cellStyle name="Total 11 7 2 2" xfId="1991" xr:uid="{00000000-0005-0000-0000-000057110000}"/>
    <cellStyle name="Total 11 7 2 3" xfId="3033" xr:uid="{00000000-0005-0000-0000-000058110000}"/>
    <cellStyle name="Total 11 7 2 4" xfId="4075" xr:uid="{00000000-0005-0000-0000-000059110000}"/>
    <cellStyle name="Total 11 7 2 5" xfId="5117" xr:uid="{00000000-0005-0000-0000-00005A110000}"/>
    <cellStyle name="Total 11 7 3" xfId="1498" xr:uid="{00000000-0005-0000-0000-00005B110000}"/>
    <cellStyle name="Total 11 7 4" xfId="2540" xr:uid="{00000000-0005-0000-0000-00005C110000}"/>
    <cellStyle name="Total 11 7 5" xfId="3582" xr:uid="{00000000-0005-0000-0000-00005D110000}"/>
    <cellStyle name="Total 11 7 6" xfId="4624" xr:uid="{00000000-0005-0000-0000-00005E110000}"/>
    <cellStyle name="Total 11 8" xfId="559" xr:uid="{00000000-0005-0000-0000-00005F110000}"/>
    <cellStyle name="Total 11 8 2" xfId="1035" xr:uid="{00000000-0005-0000-0000-000060110000}"/>
    <cellStyle name="Total 11 8 2 2" xfId="2079" xr:uid="{00000000-0005-0000-0000-000061110000}"/>
    <cellStyle name="Total 11 8 2 3" xfId="3121" xr:uid="{00000000-0005-0000-0000-000062110000}"/>
    <cellStyle name="Total 11 8 2 4" xfId="4163" xr:uid="{00000000-0005-0000-0000-000063110000}"/>
    <cellStyle name="Total 11 8 2 5" xfId="5205" xr:uid="{00000000-0005-0000-0000-000064110000}"/>
    <cellStyle name="Total 11 8 3" xfId="1603" xr:uid="{00000000-0005-0000-0000-000065110000}"/>
    <cellStyle name="Total 11 8 4" xfId="2645" xr:uid="{00000000-0005-0000-0000-000066110000}"/>
    <cellStyle name="Total 11 8 5" xfId="3687" xr:uid="{00000000-0005-0000-0000-000067110000}"/>
    <cellStyle name="Total 11 8 6" xfId="4729" xr:uid="{00000000-0005-0000-0000-000068110000}"/>
    <cellStyle name="Total 11 9" xfId="673" xr:uid="{00000000-0005-0000-0000-000069110000}"/>
    <cellStyle name="Total 11 9 2" xfId="1717" xr:uid="{00000000-0005-0000-0000-00006A110000}"/>
    <cellStyle name="Total 11 9 3" xfId="2759" xr:uid="{00000000-0005-0000-0000-00006B110000}"/>
    <cellStyle name="Total 11 9 4" xfId="3801" xr:uid="{00000000-0005-0000-0000-00006C110000}"/>
    <cellStyle name="Total 11 9 5" xfId="4843" xr:uid="{00000000-0005-0000-0000-00006D110000}"/>
    <cellStyle name="Total 12" xfId="138" xr:uid="{00000000-0005-0000-0000-00006E110000}"/>
    <cellStyle name="Total 12 2" xfId="661" xr:uid="{00000000-0005-0000-0000-00006F110000}"/>
    <cellStyle name="Total 12 2 2" xfId="1705" xr:uid="{00000000-0005-0000-0000-000070110000}"/>
    <cellStyle name="Total 12 2 3" xfId="2747" xr:uid="{00000000-0005-0000-0000-000071110000}"/>
    <cellStyle name="Total 12 2 4" xfId="3789" xr:uid="{00000000-0005-0000-0000-000072110000}"/>
    <cellStyle name="Total 12 2 5" xfId="4831" xr:uid="{00000000-0005-0000-0000-000073110000}"/>
    <cellStyle name="Total 12 3" xfId="1184" xr:uid="{00000000-0005-0000-0000-000074110000}"/>
    <cellStyle name="Total 12 4" xfId="2226" xr:uid="{00000000-0005-0000-0000-000075110000}"/>
    <cellStyle name="Total 12 5" xfId="3268" xr:uid="{00000000-0005-0000-0000-000076110000}"/>
    <cellStyle name="Total 12 6" xfId="4310" xr:uid="{00000000-0005-0000-0000-000077110000}"/>
    <cellStyle name="Total 2" xfId="69" xr:uid="{00000000-0005-0000-0000-000078110000}"/>
    <cellStyle name="Total 2 10" xfId="594" xr:uid="{00000000-0005-0000-0000-000079110000}"/>
    <cellStyle name="Total 2 10 2" xfId="1638" xr:uid="{00000000-0005-0000-0000-00007A110000}"/>
    <cellStyle name="Total 2 10 3" xfId="2680" xr:uid="{00000000-0005-0000-0000-00007B110000}"/>
    <cellStyle name="Total 2 10 4" xfId="3722" xr:uid="{00000000-0005-0000-0000-00007C110000}"/>
    <cellStyle name="Total 2 10 5" xfId="4764" xr:uid="{00000000-0005-0000-0000-00007D110000}"/>
    <cellStyle name="Total 2 11" xfId="575" xr:uid="{00000000-0005-0000-0000-00007E110000}"/>
    <cellStyle name="Total 2 11 2" xfId="1619" xr:uid="{00000000-0005-0000-0000-00007F110000}"/>
    <cellStyle name="Total 2 11 3" xfId="2661" xr:uid="{00000000-0005-0000-0000-000080110000}"/>
    <cellStyle name="Total 2 11 4" xfId="3703" xr:uid="{00000000-0005-0000-0000-000081110000}"/>
    <cellStyle name="Total 2 11 5" xfId="4745" xr:uid="{00000000-0005-0000-0000-000082110000}"/>
    <cellStyle name="Total 2 12" xfId="1063" xr:uid="{00000000-0005-0000-0000-000083110000}"/>
    <cellStyle name="Total 2 12 2" xfId="2107" xr:uid="{00000000-0005-0000-0000-000084110000}"/>
    <cellStyle name="Total 2 12 3" xfId="3149" xr:uid="{00000000-0005-0000-0000-000085110000}"/>
    <cellStyle name="Total 2 12 4" xfId="4191" xr:uid="{00000000-0005-0000-0000-000086110000}"/>
    <cellStyle name="Total 2 12 5" xfId="5233" xr:uid="{00000000-0005-0000-0000-000087110000}"/>
    <cellStyle name="Total 2 13" xfId="1117" xr:uid="{00000000-0005-0000-0000-000088110000}"/>
    <cellStyle name="Total 2 14" xfId="2159" xr:uid="{00000000-0005-0000-0000-000089110000}"/>
    <cellStyle name="Total 2 15" xfId="3201" xr:uid="{00000000-0005-0000-0000-00008A110000}"/>
    <cellStyle name="Total 2 16" xfId="4243" xr:uid="{00000000-0005-0000-0000-00008B110000}"/>
    <cellStyle name="Total 2 2" xfId="167" xr:uid="{00000000-0005-0000-0000-00008C110000}"/>
    <cellStyle name="Total 2 2 2" xfId="689" xr:uid="{00000000-0005-0000-0000-00008D110000}"/>
    <cellStyle name="Total 2 2 2 2" xfId="1733" xr:uid="{00000000-0005-0000-0000-00008E110000}"/>
    <cellStyle name="Total 2 2 2 3" xfId="2775" xr:uid="{00000000-0005-0000-0000-00008F110000}"/>
    <cellStyle name="Total 2 2 2 4" xfId="3817" xr:uid="{00000000-0005-0000-0000-000090110000}"/>
    <cellStyle name="Total 2 2 2 5" xfId="4859" xr:uid="{00000000-0005-0000-0000-000091110000}"/>
    <cellStyle name="Total 2 2 3" xfId="1212" xr:uid="{00000000-0005-0000-0000-000092110000}"/>
    <cellStyle name="Total 2 2 4" xfId="2254" xr:uid="{00000000-0005-0000-0000-000093110000}"/>
    <cellStyle name="Total 2 2 5" xfId="3296" xr:uid="{00000000-0005-0000-0000-000094110000}"/>
    <cellStyle name="Total 2 2 6" xfId="4338" xr:uid="{00000000-0005-0000-0000-000095110000}"/>
    <cellStyle name="Total 2 3" xfId="99" xr:uid="{00000000-0005-0000-0000-000096110000}"/>
    <cellStyle name="Total 2 3 2" xfId="622" xr:uid="{00000000-0005-0000-0000-000097110000}"/>
    <cellStyle name="Total 2 3 2 2" xfId="1666" xr:uid="{00000000-0005-0000-0000-000098110000}"/>
    <cellStyle name="Total 2 3 2 3" xfId="2708" xr:uid="{00000000-0005-0000-0000-000099110000}"/>
    <cellStyle name="Total 2 3 2 4" xfId="3750" xr:uid="{00000000-0005-0000-0000-00009A110000}"/>
    <cellStyle name="Total 2 3 2 5" xfId="4792" xr:uid="{00000000-0005-0000-0000-00009B110000}"/>
    <cellStyle name="Total 2 3 3" xfId="1145" xr:uid="{00000000-0005-0000-0000-00009C110000}"/>
    <cellStyle name="Total 2 3 4" xfId="2187" xr:uid="{00000000-0005-0000-0000-00009D110000}"/>
    <cellStyle name="Total 2 3 5" xfId="3229" xr:uid="{00000000-0005-0000-0000-00009E110000}"/>
    <cellStyle name="Total 2 3 6" xfId="4271" xr:uid="{00000000-0005-0000-0000-00009F110000}"/>
    <cellStyle name="Total 2 4" xfId="256" xr:uid="{00000000-0005-0000-0000-0000A0110000}"/>
    <cellStyle name="Total 2 4 2" xfId="778" xr:uid="{00000000-0005-0000-0000-0000A1110000}"/>
    <cellStyle name="Total 2 4 2 2" xfId="1822" xr:uid="{00000000-0005-0000-0000-0000A2110000}"/>
    <cellStyle name="Total 2 4 2 3" xfId="2864" xr:uid="{00000000-0005-0000-0000-0000A3110000}"/>
    <cellStyle name="Total 2 4 2 4" xfId="3906" xr:uid="{00000000-0005-0000-0000-0000A4110000}"/>
    <cellStyle name="Total 2 4 2 5" xfId="4948" xr:uid="{00000000-0005-0000-0000-0000A5110000}"/>
    <cellStyle name="Total 2 4 3" xfId="1301" xr:uid="{00000000-0005-0000-0000-0000A6110000}"/>
    <cellStyle name="Total 2 4 4" xfId="2343" xr:uid="{00000000-0005-0000-0000-0000A7110000}"/>
    <cellStyle name="Total 2 4 5" xfId="3385" xr:uid="{00000000-0005-0000-0000-0000A8110000}"/>
    <cellStyle name="Total 2 4 6" xfId="4427" xr:uid="{00000000-0005-0000-0000-0000A9110000}"/>
    <cellStyle name="Total 2 5" xfId="145" xr:uid="{00000000-0005-0000-0000-0000AA110000}"/>
    <cellStyle name="Total 2 5 2" xfId="668" xr:uid="{00000000-0005-0000-0000-0000AB110000}"/>
    <cellStyle name="Total 2 5 2 2" xfId="1712" xr:uid="{00000000-0005-0000-0000-0000AC110000}"/>
    <cellStyle name="Total 2 5 2 3" xfId="2754" xr:uid="{00000000-0005-0000-0000-0000AD110000}"/>
    <cellStyle name="Total 2 5 2 4" xfId="3796" xr:uid="{00000000-0005-0000-0000-0000AE110000}"/>
    <cellStyle name="Total 2 5 2 5" xfId="4838" xr:uid="{00000000-0005-0000-0000-0000AF110000}"/>
    <cellStyle name="Total 2 5 3" xfId="1191" xr:uid="{00000000-0005-0000-0000-0000B0110000}"/>
    <cellStyle name="Total 2 5 4" xfId="2233" xr:uid="{00000000-0005-0000-0000-0000B1110000}"/>
    <cellStyle name="Total 2 5 5" xfId="3275" xr:uid="{00000000-0005-0000-0000-0000B2110000}"/>
    <cellStyle name="Total 2 5 6" xfId="4317" xr:uid="{00000000-0005-0000-0000-0000B3110000}"/>
    <cellStyle name="Total 2 6" xfId="383" xr:uid="{00000000-0005-0000-0000-0000B4110000}"/>
    <cellStyle name="Total 2 6 2" xfId="895" xr:uid="{00000000-0005-0000-0000-0000B5110000}"/>
    <cellStyle name="Total 2 6 2 2" xfId="1939" xr:uid="{00000000-0005-0000-0000-0000B6110000}"/>
    <cellStyle name="Total 2 6 2 3" xfId="2981" xr:uid="{00000000-0005-0000-0000-0000B7110000}"/>
    <cellStyle name="Total 2 6 2 4" xfId="4023" xr:uid="{00000000-0005-0000-0000-0000B8110000}"/>
    <cellStyle name="Total 2 6 2 5" xfId="5065" xr:uid="{00000000-0005-0000-0000-0000B9110000}"/>
    <cellStyle name="Total 2 6 3" xfId="1428" xr:uid="{00000000-0005-0000-0000-0000BA110000}"/>
    <cellStyle name="Total 2 6 4" xfId="2470" xr:uid="{00000000-0005-0000-0000-0000BB110000}"/>
    <cellStyle name="Total 2 6 5" xfId="3512" xr:uid="{00000000-0005-0000-0000-0000BC110000}"/>
    <cellStyle name="Total 2 6 6" xfId="4554" xr:uid="{00000000-0005-0000-0000-0000BD110000}"/>
    <cellStyle name="Total 2 7" xfId="458" xr:uid="{00000000-0005-0000-0000-0000BE110000}"/>
    <cellStyle name="Total 2 7 2" xfId="950" xr:uid="{00000000-0005-0000-0000-0000BF110000}"/>
    <cellStyle name="Total 2 7 2 2" xfId="1994" xr:uid="{00000000-0005-0000-0000-0000C0110000}"/>
    <cellStyle name="Total 2 7 2 3" xfId="3036" xr:uid="{00000000-0005-0000-0000-0000C1110000}"/>
    <cellStyle name="Total 2 7 2 4" xfId="4078" xr:uid="{00000000-0005-0000-0000-0000C2110000}"/>
    <cellStyle name="Total 2 7 2 5" xfId="5120" xr:uid="{00000000-0005-0000-0000-0000C3110000}"/>
    <cellStyle name="Total 2 7 3" xfId="1502" xr:uid="{00000000-0005-0000-0000-0000C4110000}"/>
    <cellStyle name="Total 2 7 4" xfId="2544" xr:uid="{00000000-0005-0000-0000-0000C5110000}"/>
    <cellStyle name="Total 2 7 5" xfId="3586" xr:uid="{00000000-0005-0000-0000-0000C6110000}"/>
    <cellStyle name="Total 2 7 6" xfId="4628" xr:uid="{00000000-0005-0000-0000-0000C7110000}"/>
    <cellStyle name="Total 2 8" xfId="485" xr:uid="{00000000-0005-0000-0000-0000C8110000}"/>
    <cellStyle name="Total 2 8 2" xfId="975" xr:uid="{00000000-0005-0000-0000-0000C9110000}"/>
    <cellStyle name="Total 2 8 2 2" xfId="2019" xr:uid="{00000000-0005-0000-0000-0000CA110000}"/>
    <cellStyle name="Total 2 8 2 3" xfId="3061" xr:uid="{00000000-0005-0000-0000-0000CB110000}"/>
    <cellStyle name="Total 2 8 2 4" xfId="4103" xr:uid="{00000000-0005-0000-0000-0000CC110000}"/>
    <cellStyle name="Total 2 8 2 5" xfId="5145" xr:uid="{00000000-0005-0000-0000-0000CD110000}"/>
    <cellStyle name="Total 2 8 3" xfId="1529" xr:uid="{00000000-0005-0000-0000-0000CE110000}"/>
    <cellStyle name="Total 2 8 4" xfId="2571" xr:uid="{00000000-0005-0000-0000-0000CF110000}"/>
    <cellStyle name="Total 2 8 5" xfId="3613" xr:uid="{00000000-0005-0000-0000-0000D0110000}"/>
    <cellStyle name="Total 2 8 6" xfId="4655" xr:uid="{00000000-0005-0000-0000-0000D1110000}"/>
    <cellStyle name="Total 2 9" xfId="467" xr:uid="{00000000-0005-0000-0000-0000D2110000}"/>
    <cellStyle name="Total 2 9 2" xfId="958" xr:uid="{00000000-0005-0000-0000-0000D3110000}"/>
    <cellStyle name="Total 2 9 2 2" xfId="2002" xr:uid="{00000000-0005-0000-0000-0000D4110000}"/>
    <cellStyle name="Total 2 9 2 3" xfId="3044" xr:uid="{00000000-0005-0000-0000-0000D5110000}"/>
    <cellStyle name="Total 2 9 2 4" xfId="4086" xr:uid="{00000000-0005-0000-0000-0000D6110000}"/>
    <cellStyle name="Total 2 9 2 5" xfId="5128" xr:uid="{00000000-0005-0000-0000-0000D7110000}"/>
    <cellStyle name="Total 2 9 3" xfId="1511" xr:uid="{00000000-0005-0000-0000-0000D8110000}"/>
    <cellStyle name="Total 2 9 4" xfId="2553" xr:uid="{00000000-0005-0000-0000-0000D9110000}"/>
    <cellStyle name="Total 2 9 5" xfId="3595" xr:uid="{00000000-0005-0000-0000-0000DA110000}"/>
    <cellStyle name="Total 2 9 6" xfId="4637" xr:uid="{00000000-0005-0000-0000-0000DB110000}"/>
    <cellStyle name="Total 3" xfId="71" xr:uid="{00000000-0005-0000-0000-0000DC110000}"/>
    <cellStyle name="Total 3 10" xfId="596" xr:uid="{00000000-0005-0000-0000-0000DD110000}"/>
    <cellStyle name="Total 3 10 2" xfId="1640" xr:uid="{00000000-0005-0000-0000-0000DE110000}"/>
    <cellStyle name="Total 3 10 3" xfId="2682" xr:uid="{00000000-0005-0000-0000-0000DF110000}"/>
    <cellStyle name="Total 3 10 4" xfId="3724" xr:uid="{00000000-0005-0000-0000-0000E0110000}"/>
    <cellStyle name="Total 3 10 5" xfId="4766" xr:uid="{00000000-0005-0000-0000-0000E1110000}"/>
    <cellStyle name="Total 3 11" xfId="573" xr:uid="{00000000-0005-0000-0000-0000E2110000}"/>
    <cellStyle name="Total 3 11 2" xfId="1617" xr:uid="{00000000-0005-0000-0000-0000E3110000}"/>
    <cellStyle name="Total 3 11 3" xfId="2659" xr:uid="{00000000-0005-0000-0000-0000E4110000}"/>
    <cellStyle name="Total 3 11 4" xfId="3701" xr:uid="{00000000-0005-0000-0000-0000E5110000}"/>
    <cellStyle name="Total 3 11 5" xfId="4743" xr:uid="{00000000-0005-0000-0000-0000E6110000}"/>
    <cellStyle name="Total 3 12" xfId="1065" xr:uid="{00000000-0005-0000-0000-0000E7110000}"/>
    <cellStyle name="Total 3 12 2" xfId="2109" xr:uid="{00000000-0005-0000-0000-0000E8110000}"/>
    <cellStyle name="Total 3 12 3" xfId="3151" xr:uid="{00000000-0005-0000-0000-0000E9110000}"/>
    <cellStyle name="Total 3 12 4" xfId="4193" xr:uid="{00000000-0005-0000-0000-0000EA110000}"/>
    <cellStyle name="Total 3 12 5" xfId="5235" xr:uid="{00000000-0005-0000-0000-0000EB110000}"/>
    <cellStyle name="Total 3 13" xfId="1119" xr:uid="{00000000-0005-0000-0000-0000EC110000}"/>
    <cellStyle name="Total 3 14" xfId="2161" xr:uid="{00000000-0005-0000-0000-0000ED110000}"/>
    <cellStyle name="Total 3 15" xfId="3203" xr:uid="{00000000-0005-0000-0000-0000EE110000}"/>
    <cellStyle name="Total 3 16" xfId="4245" xr:uid="{00000000-0005-0000-0000-0000EF110000}"/>
    <cellStyle name="Total 3 2" xfId="169" xr:uid="{00000000-0005-0000-0000-0000F0110000}"/>
    <cellStyle name="Total 3 2 2" xfId="691" xr:uid="{00000000-0005-0000-0000-0000F1110000}"/>
    <cellStyle name="Total 3 2 2 2" xfId="1735" xr:uid="{00000000-0005-0000-0000-0000F2110000}"/>
    <cellStyle name="Total 3 2 2 3" xfId="2777" xr:uid="{00000000-0005-0000-0000-0000F3110000}"/>
    <cellStyle name="Total 3 2 2 4" xfId="3819" xr:uid="{00000000-0005-0000-0000-0000F4110000}"/>
    <cellStyle name="Total 3 2 2 5" xfId="4861" xr:uid="{00000000-0005-0000-0000-0000F5110000}"/>
    <cellStyle name="Total 3 2 3" xfId="1214" xr:uid="{00000000-0005-0000-0000-0000F6110000}"/>
    <cellStyle name="Total 3 2 4" xfId="2256" xr:uid="{00000000-0005-0000-0000-0000F7110000}"/>
    <cellStyle name="Total 3 2 5" xfId="3298" xr:uid="{00000000-0005-0000-0000-0000F8110000}"/>
    <cellStyle name="Total 3 2 6" xfId="4340" xr:uid="{00000000-0005-0000-0000-0000F9110000}"/>
    <cellStyle name="Total 3 3" xfId="122" xr:uid="{00000000-0005-0000-0000-0000FA110000}"/>
    <cellStyle name="Total 3 3 2" xfId="645" xr:uid="{00000000-0005-0000-0000-0000FB110000}"/>
    <cellStyle name="Total 3 3 2 2" xfId="1689" xr:uid="{00000000-0005-0000-0000-0000FC110000}"/>
    <cellStyle name="Total 3 3 2 3" xfId="2731" xr:uid="{00000000-0005-0000-0000-0000FD110000}"/>
    <cellStyle name="Total 3 3 2 4" xfId="3773" xr:uid="{00000000-0005-0000-0000-0000FE110000}"/>
    <cellStyle name="Total 3 3 2 5" xfId="4815" xr:uid="{00000000-0005-0000-0000-0000FF110000}"/>
    <cellStyle name="Total 3 3 3" xfId="1168" xr:uid="{00000000-0005-0000-0000-000000120000}"/>
    <cellStyle name="Total 3 3 4" xfId="2210" xr:uid="{00000000-0005-0000-0000-000001120000}"/>
    <cellStyle name="Total 3 3 5" xfId="3252" xr:uid="{00000000-0005-0000-0000-000002120000}"/>
    <cellStyle name="Total 3 3 6" xfId="4294" xr:uid="{00000000-0005-0000-0000-000003120000}"/>
    <cellStyle name="Total 3 4" xfId="258" xr:uid="{00000000-0005-0000-0000-000004120000}"/>
    <cellStyle name="Total 3 4 2" xfId="780" xr:uid="{00000000-0005-0000-0000-000005120000}"/>
    <cellStyle name="Total 3 4 2 2" xfId="1824" xr:uid="{00000000-0005-0000-0000-000006120000}"/>
    <cellStyle name="Total 3 4 2 3" xfId="2866" xr:uid="{00000000-0005-0000-0000-000007120000}"/>
    <cellStyle name="Total 3 4 2 4" xfId="3908" xr:uid="{00000000-0005-0000-0000-000008120000}"/>
    <cellStyle name="Total 3 4 2 5" xfId="4950" xr:uid="{00000000-0005-0000-0000-000009120000}"/>
    <cellStyle name="Total 3 4 3" xfId="1303" xr:uid="{00000000-0005-0000-0000-00000A120000}"/>
    <cellStyle name="Total 3 4 4" xfId="2345" xr:uid="{00000000-0005-0000-0000-00000B120000}"/>
    <cellStyle name="Total 3 4 5" xfId="3387" xr:uid="{00000000-0005-0000-0000-00000C120000}"/>
    <cellStyle name="Total 3 4 6" xfId="4429" xr:uid="{00000000-0005-0000-0000-00000D120000}"/>
    <cellStyle name="Total 3 5" xfId="121" xr:uid="{00000000-0005-0000-0000-00000E120000}"/>
    <cellStyle name="Total 3 5 2" xfId="644" xr:uid="{00000000-0005-0000-0000-00000F120000}"/>
    <cellStyle name="Total 3 5 2 2" xfId="1688" xr:uid="{00000000-0005-0000-0000-000010120000}"/>
    <cellStyle name="Total 3 5 2 3" xfId="2730" xr:uid="{00000000-0005-0000-0000-000011120000}"/>
    <cellStyle name="Total 3 5 2 4" xfId="3772" xr:uid="{00000000-0005-0000-0000-000012120000}"/>
    <cellStyle name="Total 3 5 2 5" xfId="4814" xr:uid="{00000000-0005-0000-0000-000013120000}"/>
    <cellStyle name="Total 3 5 3" xfId="1167" xr:uid="{00000000-0005-0000-0000-000014120000}"/>
    <cellStyle name="Total 3 5 4" xfId="2209" xr:uid="{00000000-0005-0000-0000-000015120000}"/>
    <cellStyle name="Total 3 5 5" xfId="3251" xr:uid="{00000000-0005-0000-0000-000016120000}"/>
    <cellStyle name="Total 3 5 6" xfId="4293" xr:uid="{00000000-0005-0000-0000-000017120000}"/>
    <cellStyle name="Total 3 6" xfId="385" xr:uid="{00000000-0005-0000-0000-000018120000}"/>
    <cellStyle name="Total 3 6 2" xfId="897" xr:uid="{00000000-0005-0000-0000-000019120000}"/>
    <cellStyle name="Total 3 6 2 2" xfId="1941" xr:uid="{00000000-0005-0000-0000-00001A120000}"/>
    <cellStyle name="Total 3 6 2 3" xfId="2983" xr:uid="{00000000-0005-0000-0000-00001B120000}"/>
    <cellStyle name="Total 3 6 2 4" xfId="4025" xr:uid="{00000000-0005-0000-0000-00001C120000}"/>
    <cellStyle name="Total 3 6 2 5" xfId="5067" xr:uid="{00000000-0005-0000-0000-00001D120000}"/>
    <cellStyle name="Total 3 6 3" xfId="1430" xr:uid="{00000000-0005-0000-0000-00001E120000}"/>
    <cellStyle name="Total 3 6 4" xfId="2472" xr:uid="{00000000-0005-0000-0000-00001F120000}"/>
    <cellStyle name="Total 3 6 5" xfId="3514" xr:uid="{00000000-0005-0000-0000-000020120000}"/>
    <cellStyle name="Total 3 6 6" xfId="4556" xr:uid="{00000000-0005-0000-0000-000021120000}"/>
    <cellStyle name="Total 3 7" xfId="450" xr:uid="{00000000-0005-0000-0000-000022120000}"/>
    <cellStyle name="Total 3 7 2" xfId="944" xr:uid="{00000000-0005-0000-0000-000023120000}"/>
    <cellStyle name="Total 3 7 2 2" xfId="1988" xr:uid="{00000000-0005-0000-0000-000024120000}"/>
    <cellStyle name="Total 3 7 2 3" xfId="3030" xr:uid="{00000000-0005-0000-0000-000025120000}"/>
    <cellStyle name="Total 3 7 2 4" xfId="4072" xr:uid="{00000000-0005-0000-0000-000026120000}"/>
    <cellStyle name="Total 3 7 2 5" xfId="5114" xr:uid="{00000000-0005-0000-0000-000027120000}"/>
    <cellStyle name="Total 3 7 3" xfId="1494" xr:uid="{00000000-0005-0000-0000-000028120000}"/>
    <cellStyle name="Total 3 7 4" xfId="2536" xr:uid="{00000000-0005-0000-0000-000029120000}"/>
    <cellStyle name="Total 3 7 5" xfId="3578" xr:uid="{00000000-0005-0000-0000-00002A120000}"/>
    <cellStyle name="Total 3 7 6" xfId="4620" xr:uid="{00000000-0005-0000-0000-00002B120000}"/>
    <cellStyle name="Total 3 8" xfId="487" xr:uid="{00000000-0005-0000-0000-00002C120000}"/>
    <cellStyle name="Total 3 8 2" xfId="977" xr:uid="{00000000-0005-0000-0000-00002D120000}"/>
    <cellStyle name="Total 3 8 2 2" xfId="2021" xr:uid="{00000000-0005-0000-0000-00002E120000}"/>
    <cellStyle name="Total 3 8 2 3" xfId="3063" xr:uid="{00000000-0005-0000-0000-00002F120000}"/>
    <cellStyle name="Total 3 8 2 4" xfId="4105" xr:uid="{00000000-0005-0000-0000-000030120000}"/>
    <cellStyle name="Total 3 8 2 5" xfId="5147" xr:uid="{00000000-0005-0000-0000-000031120000}"/>
    <cellStyle name="Total 3 8 3" xfId="1531" xr:uid="{00000000-0005-0000-0000-000032120000}"/>
    <cellStyle name="Total 3 8 4" xfId="2573" xr:uid="{00000000-0005-0000-0000-000033120000}"/>
    <cellStyle name="Total 3 8 5" xfId="3615" xr:uid="{00000000-0005-0000-0000-000034120000}"/>
    <cellStyle name="Total 3 8 6" xfId="4657" xr:uid="{00000000-0005-0000-0000-000035120000}"/>
    <cellStyle name="Total 3 9" xfId="452" xr:uid="{00000000-0005-0000-0000-000036120000}"/>
    <cellStyle name="Total 3 9 2" xfId="946" xr:uid="{00000000-0005-0000-0000-000037120000}"/>
    <cellStyle name="Total 3 9 2 2" xfId="1990" xr:uid="{00000000-0005-0000-0000-000038120000}"/>
    <cellStyle name="Total 3 9 2 3" xfId="3032" xr:uid="{00000000-0005-0000-0000-000039120000}"/>
    <cellStyle name="Total 3 9 2 4" xfId="4074" xr:uid="{00000000-0005-0000-0000-00003A120000}"/>
    <cellStyle name="Total 3 9 2 5" xfId="5116" xr:uid="{00000000-0005-0000-0000-00003B120000}"/>
    <cellStyle name="Total 3 9 3" xfId="1496" xr:uid="{00000000-0005-0000-0000-00003C120000}"/>
    <cellStyle name="Total 3 9 4" xfId="2538" xr:uid="{00000000-0005-0000-0000-00003D120000}"/>
    <cellStyle name="Total 3 9 5" xfId="3580" xr:uid="{00000000-0005-0000-0000-00003E120000}"/>
    <cellStyle name="Total 3 9 6" xfId="4622" xr:uid="{00000000-0005-0000-0000-00003F120000}"/>
    <cellStyle name="Total 4" xfId="79" xr:uid="{00000000-0005-0000-0000-000040120000}"/>
    <cellStyle name="Total 4 10" xfId="603" xr:uid="{00000000-0005-0000-0000-000041120000}"/>
    <cellStyle name="Total 4 10 2" xfId="1647" xr:uid="{00000000-0005-0000-0000-000042120000}"/>
    <cellStyle name="Total 4 10 3" xfId="2689" xr:uid="{00000000-0005-0000-0000-000043120000}"/>
    <cellStyle name="Total 4 10 4" xfId="3731" xr:uid="{00000000-0005-0000-0000-000044120000}"/>
    <cellStyle name="Total 4 10 5" xfId="4773" xr:uid="{00000000-0005-0000-0000-000045120000}"/>
    <cellStyle name="Total 4 11" xfId="574" xr:uid="{00000000-0005-0000-0000-000046120000}"/>
    <cellStyle name="Total 4 11 2" xfId="1618" xr:uid="{00000000-0005-0000-0000-000047120000}"/>
    <cellStyle name="Total 4 11 3" xfId="2660" xr:uid="{00000000-0005-0000-0000-000048120000}"/>
    <cellStyle name="Total 4 11 4" xfId="3702" xr:uid="{00000000-0005-0000-0000-000049120000}"/>
    <cellStyle name="Total 4 11 5" xfId="4744" xr:uid="{00000000-0005-0000-0000-00004A120000}"/>
    <cellStyle name="Total 4 12" xfId="1072" xr:uid="{00000000-0005-0000-0000-00004B120000}"/>
    <cellStyle name="Total 4 12 2" xfId="2116" xr:uid="{00000000-0005-0000-0000-00004C120000}"/>
    <cellStyle name="Total 4 12 3" xfId="3158" xr:uid="{00000000-0005-0000-0000-00004D120000}"/>
    <cellStyle name="Total 4 12 4" xfId="4200" xr:uid="{00000000-0005-0000-0000-00004E120000}"/>
    <cellStyle name="Total 4 12 5" xfId="5242" xr:uid="{00000000-0005-0000-0000-00004F120000}"/>
    <cellStyle name="Total 4 13" xfId="1126" xr:uid="{00000000-0005-0000-0000-000050120000}"/>
    <cellStyle name="Total 4 14" xfId="2168" xr:uid="{00000000-0005-0000-0000-000051120000}"/>
    <cellStyle name="Total 4 15" xfId="3210" xr:uid="{00000000-0005-0000-0000-000052120000}"/>
    <cellStyle name="Total 4 16" xfId="4252" xr:uid="{00000000-0005-0000-0000-000053120000}"/>
    <cellStyle name="Total 4 2" xfId="176" xr:uid="{00000000-0005-0000-0000-000054120000}"/>
    <cellStyle name="Total 4 2 2" xfId="698" xr:uid="{00000000-0005-0000-0000-000055120000}"/>
    <cellStyle name="Total 4 2 2 2" xfId="1742" xr:uid="{00000000-0005-0000-0000-000056120000}"/>
    <cellStyle name="Total 4 2 2 3" xfId="2784" xr:uid="{00000000-0005-0000-0000-000057120000}"/>
    <cellStyle name="Total 4 2 2 4" xfId="3826" xr:uid="{00000000-0005-0000-0000-000058120000}"/>
    <cellStyle name="Total 4 2 2 5" xfId="4868" xr:uid="{00000000-0005-0000-0000-000059120000}"/>
    <cellStyle name="Total 4 2 3" xfId="1221" xr:uid="{00000000-0005-0000-0000-00005A120000}"/>
    <cellStyle name="Total 4 2 4" xfId="2263" xr:uid="{00000000-0005-0000-0000-00005B120000}"/>
    <cellStyle name="Total 4 2 5" xfId="3305" xr:uid="{00000000-0005-0000-0000-00005C120000}"/>
    <cellStyle name="Total 4 2 6" xfId="4347" xr:uid="{00000000-0005-0000-0000-00005D120000}"/>
    <cellStyle name="Total 4 3" xfId="101" xr:uid="{00000000-0005-0000-0000-00005E120000}"/>
    <cellStyle name="Total 4 3 2" xfId="624" xr:uid="{00000000-0005-0000-0000-00005F120000}"/>
    <cellStyle name="Total 4 3 2 2" xfId="1668" xr:uid="{00000000-0005-0000-0000-000060120000}"/>
    <cellStyle name="Total 4 3 2 3" xfId="2710" xr:uid="{00000000-0005-0000-0000-000061120000}"/>
    <cellStyle name="Total 4 3 2 4" xfId="3752" xr:uid="{00000000-0005-0000-0000-000062120000}"/>
    <cellStyle name="Total 4 3 2 5" xfId="4794" xr:uid="{00000000-0005-0000-0000-000063120000}"/>
    <cellStyle name="Total 4 3 3" xfId="1147" xr:uid="{00000000-0005-0000-0000-000064120000}"/>
    <cellStyle name="Total 4 3 4" xfId="2189" xr:uid="{00000000-0005-0000-0000-000065120000}"/>
    <cellStyle name="Total 4 3 5" xfId="3231" xr:uid="{00000000-0005-0000-0000-000066120000}"/>
    <cellStyle name="Total 4 3 6" xfId="4273" xr:uid="{00000000-0005-0000-0000-000067120000}"/>
    <cellStyle name="Total 4 4" xfId="262" xr:uid="{00000000-0005-0000-0000-000068120000}"/>
    <cellStyle name="Total 4 4 2" xfId="784" xr:uid="{00000000-0005-0000-0000-000069120000}"/>
    <cellStyle name="Total 4 4 2 2" xfId="1828" xr:uid="{00000000-0005-0000-0000-00006A120000}"/>
    <cellStyle name="Total 4 4 2 3" xfId="2870" xr:uid="{00000000-0005-0000-0000-00006B120000}"/>
    <cellStyle name="Total 4 4 2 4" xfId="3912" xr:uid="{00000000-0005-0000-0000-00006C120000}"/>
    <cellStyle name="Total 4 4 2 5" xfId="4954" xr:uid="{00000000-0005-0000-0000-00006D120000}"/>
    <cellStyle name="Total 4 4 3" xfId="1307" xr:uid="{00000000-0005-0000-0000-00006E120000}"/>
    <cellStyle name="Total 4 4 4" xfId="2349" xr:uid="{00000000-0005-0000-0000-00006F120000}"/>
    <cellStyle name="Total 4 4 5" xfId="3391" xr:uid="{00000000-0005-0000-0000-000070120000}"/>
    <cellStyle name="Total 4 4 6" xfId="4433" xr:uid="{00000000-0005-0000-0000-000071120000}"/>
    <cellStyle name="Total 4 5" xfId="132" xr:uid="{00000000-0005-0000-0000-000072120000}"/>
    <cellStyle name="Total 4 5 2" xfId="655" xr:uid="{00000000-0005-0000-0000-000073120000}"/>
    <cellStyle name="Total 4 5 2 2" xfId="1699" xr:uid="{00000000-0005-0000-0000-000074120000}"/>
    <cellStyle name="Total 4 5 2 3" xfId="2741" xr:uid="{00000000-0005-0000-0000-000075120000}"/>
    <cellStyle name="Total 4 5 2 4" xfId="3783" xr:uid="{00000000-0005-0000-0000-000076120000}"/>
    <cellStyle name="Total 4 5 2 5" xfId="4825" xr:uid="{00000000-0005-0000-0000-000077120000}"/>
    <cellStyle name="Total 4 5 3" xfId="1178" xr:uid="{00000000-0005-0000-0000-000078120000}"/>
    <cellStyle name="Total 4 5 4" xfId="2220" xr:uid="{00000000-0005-0000-0000-000079120000}"/>
    <cellStyle name="Total 4 5 5" xfId="3262" xr:uid="{00000000-0005-0000-0000-00007A120000}"/>
    <cellStyle name="Total 4 5 6" xfId="4304" xr:uid="{00000000-0005-0000-0000-00007B120000}"/>
    <cellStyle name="Total 4 6" xfId="392" xr:uid="{00000000-0005-0000-0000-00007C120000}"/>
    <cellStyle name="Total 4 6 2" xfId="901" xr:uid="{00000000-0005-0000-0000-00007D120000}"/>
    <cellStyle name="Total 4 6 2 2" xfId="1945" xr:uid="{00000000-0005-0000-0000-00007E120000}"/>
    <cellStyle name="Total 4 6 2 3" xfId="2987" xr:uid="{00000000-0005-0000-0000-00007F120000}"/>
    <cellStyle name="Total 4 6 2 4" xfId="4029" xr:uid="{00000000-0005-0000-0000-000080120000}"/>
    <cellStyle name="Total 4 6 2 5" xfId="5071" xr:uid="{00000000-0005-0000-0000-000081120000}"/>
    <cellStyle name="Total 4 6 3" xfId="1437" xr:uid="{00000000-0005-0000-0000-000082120000}"/>
    <cellStyle name="Total 4 6 4" xfId="2479" xr:uid="{00000000-0005-0000-0000-000083120000}"/>
    <cellStyle name="Total 4 6 5" xfId="3521" xr:uid="{00000000-0005-0000-0000-000084120000}"/>
    <cellStyle name="Total 4 6 6" xfId="4563" xr:uid="{00000000-0005-0000-0000-000085120000}"/>
    <cellStyle name="Total 4 7" xfId="336" xr:uid="{00000000-0005-0000-0000-000086120000}"/>
    <cellStyle name="Total 4 7 2" xfId="854" xr:uid="{00000000-0005-0000-0000-000087120000}"/>
    <cellStyle name="Total 4 7 2 2" xfId="1898" xr:uid="{00000000-0005-0000-0000-000088120000}"/>
    <cellStyle name="Total 4 7 2 3" xfId="2940" xr:uid="{00000000-0005-0000-0000-000089120000}"/>
    <cellStyle name="Total 4 7 2 4" xfId="3982" xr:uid="{00000000-0005-0000-0000-00008A120000}"/>
    <cellStyle name="Total 4 7 2 5" xfId="5024" xr:uid="{00000000-0005-0000-0000-00008B120000}"/>
    <cellStyle name="Total 4 7 3" xfId="1381" xr:uid="{00000000-0005-0000-0000-00008C120000}"/>
    <cellStyle name="Total 4 7 4" xfId="2423" xr:uid="{00000000-0005-0000-0000-00008D120000}"/>
    <cellStyle name="Total 4 7 5" xfId="3465" xr:uid="{00000000-0005-0000-0000-00008E120000}"/>
    <cellStyle name="Total 4 7 6" xfId="4507" xr:uid="{00000000-0005-0000-0000-00008F120000}"/>
    <cellStyle name="Total 4 8" xfId="493" xr:uid="{00000000-0005-0000-0000-000090120000}"/>
    <cellStyle name="Total 4 8 2" xfId="983" xr:uid="{00000000-0005-0000-0000-000091120000}"/>
    <cellStyle name="Total 4 8 2 2" xfId="2027" xr:uid="{00000000-0005-0000-0000-000092120000}"/>
    <cellStyle name="Total 4 8 2 3" xfId="3069" xr:uid="{00000000-0005-0000-0000-000093120000}"/>
    <cellStyle name="Total 4 8 2 4" xfId="4111" xr:uid="{00000000-0005-0000-0000-000094120000}"/>
    <cellStyle name="Total 4 8 2 5" xfId="5153" xr:uid="{00000000-0005-0000-0000-000095120000}"/>
    <cellStyle name="Total 4 8 3" xfId="1537" xr:uid="{00000000-0005-0000-0000-000096120000}"/>
    <cellStyle name="Total 4 8 4" xfId="2579" xr:uid="{00000000-0005-0000-0000-000097120000}"/>
    <cellStyle name="Total 4 8 5" xfId="3621" xr:uid="{00000000-0005-0000-0000-000098120000}"/>
    <cellStyle name="Total 4 8 6" xfId="4663" xr:uid="{00000000-0005-0000-0000-000099120000}"/>
    <cellStyle name="Total 4 9" xfId="433" xr:uid="{00000000-0005-0000-0000-00009A120000}"/>
    <cellStyle name="Total 4 9 2" xfId="933" xr:uid="{00000000-0005-0000-0000-00009B120000}"/>
    <cellStyle name="Total 4 9 2 2" xfId="1977" xr:uid="{00000000-0005-0000-0000-00009C120000}"/>
    <cellStyle name="Total 4 9 2 3" xfId="3019" xr:uid="{00000000-0005-0000-0000-00009D120000}"/>
    <cellStyle name="Total 4 9 2 4" xfId="4061" xr:uid="{00000000-0005-0000-0000-00009E120000}"/>
    <cellStyle name="Total 4 9 2 5" xfId="5103" xr:uid="{00000000-0005-0000-0000-00009F120000}"/>
    <cellStyle name="Total 4 9 3" xfId="1477" xr:uid="{00000000-0005-0000-0000-0000A0120000}"/>
    <cellStyle name="Total 4 9 4" xfId="2519" xr:uid="{00000000-0005-0000-0000-0000A1120000}"/>
    <cellStyle name="Total 4 9 5" xfId="3561" xr:uid="{00000000-0005-0000-0000-0000A2120000}"/>
    <cellStyle name="Total 4 9 6" xfId="4603" xr:uid="{00000000-0005-0000-0000-0000A3120000}"/>
    <cellStyle name="Total 5" xfId="58" xr:uid="{00000000-0005-0000-0000-0000A4120000}"/>
    <cellStyle name="Total 5 10" xfId="583" xr:uid="{00000000-0005-0000-0000-0000A5120000}"/>
    <cellStyle name="Total 5 10 2" xfId="1627" xr:uid="{00000000-0005-0000-0000-0000A6120000}"/>
    <cellStyle name="Total 5 10 3" xfId="2669" xr:uid="{00000000-0005-0000-0000-0000A7120000}"/>
    <cellStyle name="Total 5 10 4" xfId="3711" xr:uid="{00000000-0005-0000-0000-0000A8120000}"/>
    <cellStyle name="Total 5 10 5" xfId="4753" xr:uid="{00000000-0005-0000-0000-0000A9120000}"/>
    <cellStyle name="Total 5 11" xfId="442" xr:uid="{00000000-0005-0000-0000-0000AA120000}"/>
    <cellStyle name="Total 5 11 2" xfId="1486" xr:uid="{00000000-0005-0000-0000-0000AB120000}"/>
    <cellStyle name="Total 5 11 3" xfId="2528" xr:uid="{00000000-0005-0000-0000-0000AC120000}"/>
    <cellStyle name="Total 5 11 4" xfId="3570" xr:uid="{00000000-0005-0000-0000-0000AD120000}"/>
    <cellStyle name="Total 5 11 5" xfId="4612" xr:uid="{00000000-0005-0000-0000-0000AE120000}"/>
    <cellStyle name="Total 5 12" xfId="1052" xr:uid="{00000000-0005-0000-0000-0000AF120000}"/>
    <cellStyle name="Total 5 12 2" xfId="2096" xr:uid="{00000000-0005-0000-0000-0000B0120000}"/>
    <cellStyle name="Total 5 12 3" xfId="3138" xr:uid="{00000000-0005-0000-0000-0000B1120000}"/>
    <cellStyle name="Total 5 12 4" xfId="4180" xr:uid="{00000000-0005-0000-0000-0000B2120000}"/>
    <cellStyle name="Total 5 12 5" xfId="5222" xr:uid="{00000000-0005-0000-0000-0000B3120000}"/>
    <cellStyle name="Total 5 13" xfId="1106" xr:uid="{00000000-0005-0000-0000-0000B4120000}"/>
    <cellStyle name="Total 5 14" xfId="2148" xr:uid="{00000000-0005-0000-0000-0000B5120000}"/>
    <cellStyle name="Total 5 15" xfId="3190" xr:uid="{00000000-0005-0000-0000-0000B6120000}"/>
    <cellStyle name="Total 5 16" xfId="4232" xr:uid="{00000000-0005-0000-0000-0000B7120000}"/>
    <cellStyle name="Total 5 2" xfId="156" xr:uid="{00000000-0005-0000-0000-0000B8120000}"/>
    <cellStyle name="Total 5 2 2" xfId="678" xr:uid="{00000000-0005-0000-0000-0000B9120000}"/>
    <cellStyle name="Total 5 2 2 2" xfId="1722" xr:uid="{00000000-0005-0000-0000-0000BA120000}"/>
    <cellStyle name="Total 5 2 2 3" xfId="2764" xr:uid="{00000000-0005-0000-0000-0000BB120000}"/>
    <cellStyle name="Total 5 2 2 4" xfId="3806" xr:uid="{00000000-0005-0000-0000-0000BC120000}"/>
    <cellStyle name="Total 5 2 2 5" xfId="4848" xr:uid="{00000000-0005-0000-0000-0000BD120000}"/>
    <cellStyle name="Total 5 2 3" xfId="1201" xr:uid="{00000000-0005-0000-0000-0000BE120000}"/>
    <cellStyle name="Total 5 2 4" xfId="2243" xr:uid="{00000000-0005-0000-0000-0000BF120000}"/>
    <cellStyle name="Total 5 2 5" xfId="3285" xr:uid="{00000000-0005-0000-0000-0000C0120000}"/>
    <cellStyle name="Total 5 2 6" xfId="4327" xr:uid="{00000000-0005-0000-0000-0000C1120000}"/>
    <cellStyle name="Total 5 3" xfId="136" xr:uid="{00000000-0005-0000-0000-0000C2120000}"/>
    <cellStyle name="Total 5 3 2" xfId="659" xr:uid="{00000000-0005-0000-0000-0000C3120000}"/>
    <cellStyle name="Total 5 3 2 2" xfId="1703" xr:uid="{00000000-0005-0000-0000-0000C4120000}"/>
    <cellStyle name="Total 5 3 2 3" xfId="2745" xr:uid="{00000000-0005-0000-0000-0000C5120000}"/>
    <cellStyle name="Total 5 3 2 4" xfId="3787" xr:uid="{00000000-0005-0000-0000-0000C6120000}"/>
    <cellStyle name="Total 5 3 2 5" xfId="4829" xr:uid="{00000000-0005-0000-0000-0000C7120000}"/>
    <cellStyle name="Total 5 3 3" xfId="1182" xr:uid="{00000000-0005-0000-0000-0000C8120000}"/>
    <cellStyle name="Total 5 3 4" xfId="2224" xr:uid="{00000000-0005-0000-0000-0000C9120000}"/>
    <cellStyle name="Total 5 3 5" xfId="3266" xr:uid="{00000000-0005-0000-0000-0000CA120000}"/>
    <cellStyle name="Total 5 3 6" xfId="4308" xr:uid="{00000000-0005-0000-0000-0000CB120000}"/>
    <cellStyle name="Total 5 4" xfId="245" xr:uid="{00000000-0005-0000-0000-0000CC120000}"/>
    <cellStyle name="Total 5 4 2" xfId="767" xr:uid="{00000000-0005-0000-0000-0000CD120000}"/>
    <cellStyle name="Total 5 4 2 2" xfId="1811" xr:uid="{00000000-0005-0000-0000-0000CE120000}"/>
    <cellStyle name="Total 5 4 2 3" xfId="2853" xr:uid="{00000000-0005-0000-0000-0000CF120000}"/>
    <cellStyle name="Total 5 4 2 4" xfId="3895" xr:uid="{00000000-0005-0000-0000-0000D0120000}"/>
    <cellStyle name="Total 5 4 2 5" xfId="4937" xr:uid="{00000000-0005-0000-0000-0000D1120000}"/>
    <cellStyle name="Total 5 4 3" xfId="1290" xr:uid="{00000000-0005-0000-0000-0000D2120000}"/>
    <cellStyle name="Total 5 4 4" xfId="2332" xr:uid="{00000000-0005-0000-0000-0000D3120000}"/>
    <cellStyle name="Total 5 4 5" xfId="3374" xr:uid="{00000000-0005-0000-0000-0000D4120000}"/>
    <cellStyle name="Total 5 4 6" xfId="4416" xr:uid="{00000000-0005-0000-0000-0000D5120000}"/>
    <cellStyle name="Total 5 5" xfId="279" xr:uid="{00000000-0005-0000-0000-0000D6120000}"/>
    <cellStyle name="Total 5 5 2" xfId="801" xr:uid="{00000000-0005-0000-0000-0000D7120000}"/>
    <cellStyle name="Total 5 5 2 2" xfId="1845" xr:uid="{00000000-0005-0000-0000-0000D8120000}"/>
    <cellStyle name="Total 5 5 2 3" xfId="2887" xr:uid="{00000000-0005-0000-0000-0000D9120000}"/>
    <cellStyle name="Total 5 5 2 4" xfId="3929" xr:uid="{00000000-0005-0000-0000-0000DA120000}"/>
    <cellStyle name="Total 5 5 2 5" xfId="4971" xr:uid="{00000000-0005-0000-0000-0000DB120000}"/>
    <cellStyle name="Total 5 5 3" xfId="1324" xr:uid="{00000000-0005-0000-0000-0000DC120000}"/>
    <cellStyle name="Total 5 5 4" xfId="2366" xr:uid="{00000000-0005-0000-0000-0000DD120000}"/>
    <cellStyle name="Total 5 5 5" xfId="3408" xr:uid="{00000000-0005-0000-0000-0000DE120000}"/>
    <cellStyle name="Total 5 5 6" xfId="4450" xr:uid="{00000000-0005-0000-0000-0000DF120000}"/>
    <cellStyle name="Total 5 6" xfId="372" xr:uid="{00000000-0005-0000-0000-0000E0120000}"/>
    <cellStyle name="Total 5 6 2" xfId="884" xr:uid="{00000000-0005-0000-0000-0000E1120000}"/>
    <cellStyle name="Total 5 6 2 2" xfId="1928" xr:uid="{00000000-0005-0000-0000-0000E2120000}"/>
    <cellStyle name="Total 5 6 2 3" xfId="2970" xr:uid="{00000000-0005-0000-0000-0000E3120000}"/>
    <cellStyle name="Total 5 6 2 4" xfId="4012" xr:uid="{00000000-0005-0000-0000-0000E4120000}"/>
    <cellStyle name="Total 5 6 2 5" xfId="5054" xr:uid="{00000000-0005-0000-0000-0000E5120000}"/>
    <cellStyle name="Total 5 6 3" xfId="1417" xr:uid="{00000000-0005-0000-0000-0000E6120000}"/>
    <cellStyle name="Total 5 6 4" xfId="2459" xr:uid="{00000000-0005-0000-0000-0000E7120000}"/>
    <cellStyle name="Total 5 6 5" xfId="3501" xr:uid="{00000000-0005-0000-0000-0000E8120000}"/>
    <cellStyle name="Total 5 6 6" xfId="4543" xr:uid="{00000000-0005-0000-0000-0000E9120000}"/>
    <cellStyle name="Total 5 7" xfId="327" xr:uid="{00000000-0005-0000-0000-0000EA120000}"/>
    <cellStyle name="Total 5 7 2" xfId="845" xr:uid="{00000000-0005-0000-0000-0000EB120000}"/>
    <cellStyle name="Total 5 7 2 2" xfId="1889" xr:uid="{00000000-0005-0000-0000-0000EC120000}"/>
    <cellStyle name="Total 5 7 2 3" xfId="2931" xr:uid="{00000000-0005-0000-0000-0000ED120000}"/>
    <cellStyle name="Total 5 7 2 4" xfId="3973" xr:uid="{00000000-0005-0000-0000-0000EE120000}"/>
    <cellStyle name="Total 5 7 2 5" xfId="5015" xr:uid="{00000000-0005-0000-0000-0000EF120000}"/>
    <cellStyle name="Total 5 7 3" xfId="1372" xr:uid="{00000000-0005-0000-0000-0000F0120000}"/>
    <cellStyle name="Total 5 7 4" xfId="2414" xr:uid="{00000000-0005-0000-0000-0000F1120000}"/>
    <cellStyle name="Total 5 7 5" xfId="3456" xr:uid="{00000000-0005-0000-0000-0000F2120000}"/>
    <cellStyle name="Total 5 7 6" xfId="4498" xr:uid="{00000000-0005-0000-0000-0000F3120000}"/>
    <cellStyle name="Total 5 8" xfId="474" xr:uid="{00000000-0005-0000-0000-0000F4120000}"/>
    <cellStyle name="Total 5 8 2" xfId="964" xr:uid="{00000000-0005-0000-0000-0000F5120000}"/>
    <cellStyle name="Total 5 8 2 2" xfId="2008" xr:uid="{00000000-0005-0000-0000-0000F6120000}"/>
    <cellStyle name="Total 5 8 2 3" xfId="3050" xr:uid="{00000000-0005-0000-0000-0000F7120000}"/>
    <cellStyle name="Total 5 8 2 4" xfId="4092" xr:uid="{00000000-0005-0000-0000-0000F8120000}"/>
    <cellStyle name="Total 5 8 2 5" xfId="5134" xr:uid="{00000000-0005-0000-0000-0000F9120000}"/>
    <cellStyle name="Total 5 8 3" xfId="1518" xr:uid="{00000000-0005-0000-0000-0000FA120000}"/>
    <cellStyle name="Total 5 8 4" xfId="2560" xr:uid="{00000000-0005-0000-0000-0000FB120000}"/>
    <cellStyle name="Total 5 8 5" xfId="3602" xr:uid="{00000000-0005-0000-0000-0000FC120000}"/>
    <cellStyle name="Total 5 8 6" xfId="4644" xr:uid="{00000000-0005-0000-0000-0000FD120000}"/>
    <cellStyle name="Total 5 9" xfId="319" xr:uid="{00000000-0005-0000-0000-0000FE120000}"/>
    <cellStyle name="Total 5 9 2" xfId="841" xr:uid="{00000000-0005-0000-0000-0000FF120000}"/>
    <cellStyle name="Total 5 9 2 2" xfId="1885" xr:uid="{00000000-0005-0000-0000-000000130000}"/>
    <cellStyle name="Total 5 9 2 3" xfId="2927" xr:uid="{00000000-0005-0000-0000-000001130000}"/>
    <cellStyle name="Total 5 9 2 4" xfId="3969" xr:uid="{00000000-0005-0000-0000-000002130000}"/>
    <cellStyle name="Total 5 9 2 5" xfId="5011" xr:uid="{00000000-0005-0000-0000-000003130000}"/>
    <cellStyle name="Total 5 9 3" xfId="1364" xr:uid="{00000000-0005-0000-0000-000004130000}"/>
    <cellStyle name="Total 5 9 4" xfId="2406" xr:uid="{00000000-0005-0000-0000-000005130000}"/>
    <cellStyle name="Total 5 9 5" xfId="3448" xr:uid="{00000000-0005-0000-0000-000006130000}"/>
    <cellStyle name="Total 5 9 6" xfId="4490" xr:uid="{00000000-0005-0000-0000-000007130000}"/>
    <cellStyle name="Total 6" xfId="78" xr:uid="{00000000-0005-0000-0000-000008130000}"/>
    <cellStyle name="Total 6 10" xfId="602" xr:uid="{00000000-0005-0000-0000-000009130000}"/>
    <cellStyle name="Total 6 10 2" xfId="1646" xr:uid="{00000000-0005-0000-0000-00000A130000}"/>
    <cellStyle name="Total 6 10 3" xfId="2688" xr:uid="{00000000-0005-0000-0000-00000B130000}"/>
    <cellStyle name="Total 6 10 4" xfId="3730" xr:uid="{00000000-0005-0000-0000-00000C130000}"/>
    <cellStyle name="Total 6 10 5" xfId="4772" xr:uid="{00000000-0005-0000-0000-00000D130000}"/>
    <cellStyle name="Total 6 11" xfId="537" xr:uid="{00000000-0005-0000-0000-00000E130000}"/>
    <cellStyle name="Total 6 11 2" xfId="1581" xr:uid="{00000000-0005-0000-0000-00000F130000}"/>
    <cellStyle name="Total 6 11 3" xfId="2623" xr:uid="{00000000-0005-0000-0000-000010130000}"/>
    <cellStyle name="Total 6 11 4" xfId="3665" xr:uid="{00000000-0005-0000-0000-000011130000}"/>
    <cellStyle name="Total 6 11 5" xfId="4707" xr:uid="{00000000-0005-0000-0000-000012130000}"/>
    <cellStyle name="Total 6 12" xfId="1071" xr:uid="{00000000-0005-0000-0000-000013130000}"/>
    <cellStyle name="Total 6 12 2" xfId="2115" xr:uid="{00000000-0005-0000-0000-000014130000}"/>
    <cellStyle name="Total 6 12 3" xfId="3157" xr:uid="{00000000-0005-0000-0000-000015130000}"/>
    <cellStyle name="Total 6 12 4" xfId="4199" xr:uid="{00000000-0005-0000-0000-000016130000}"/>
    <cellStyle name="Total 6 12 5" xfId="5241" xr:uid="{00000000-0005-0000-0000-000017130000}"/>
    <cellStyle name="Total 6 13" xfId="1125" xr:uid="{00000000-0005-0000-0000-000018130000}"/>
    <cellStyle name="Total 6 14" xfId="2167" xr:uid="{00000000-0005-0000-0000-000019130000}"/>
    <cellStyle name="Total 6 15" xfId="3209" xr:uid="{00000000-0005-0000-0000-00001A130000}"/>
    <cellStyle name="Total 6 16" xfId="4251" xr:uid="{00000000-0005-0000-0000-00001B130000}"/>
    <cellStyle name="Total 6 2" xfId="175" xr:uid="{00000000-0005-0000-0000-00001C130000}"/>
    <cellStyle name="Total 6 2 2" xfId="697" xr:uid="{00000000-0005-0000-0000-00001D130000}"/>
    <cellStyle name="Total 6 2 2 2" xfId="1741" xr:uid="{00000000-0005-0000-0000-00001E130000}"/>
    <cellStyle name="Total 6 2 2 3" xfId="2783" xr:uid="{00000000-0005-0000-0000-00001F130000}"/>
    <cellStyle name="Total 6 2 2 4" xfId="3825" xr:uid="{00000000-0005-0000-0000-000020130000}"/>
    <cellStyle name="Total 6 2 2 5" xfId="4867" xr:uid="{00000000-0005-0000-0000-000021130000}"/>
    <cellStyle name="Total 6 2 3" xfId="1220" xr:uid="{00000000-0005-0000-0000-000022130000}"/>
    <cellStyle name="Total 6 2 4" xfId="2262" xr:uid="{00000000-0005-0000-0000-000023130000}"/>
    <cellStyle name="Total 6 2 5" xfId="3304" xr:uid="{00000000-0005-0000-0000-000024130000}"/>
    <cellStyle name="Total 6 2 6" xfId="4346" xr:uid="{00000000-0005-0000-0000-000025130000}"/>
    <cellStyle name="Total 6 3" xfId="127" xr:uid="{00000000-0005-0000-0000-000026130000}"/>
    <cellStyle name="Total 6 3 2" xfId="650" xr:uid="{00000000-0005-0000-0000-000027130000}"/>
    <cellStyle name="Total 6 3 2 2" xfId="1694" xr:uid="{00000000-0005-0000-0000-000028130000}"/>
    <cellStyle name="Total 6 3 2 3" xfId="2736" xr:uid="{00000000-0005-0000-0000-000029130000}"/>
    <cellStyle name="Total 6 3 2 4" xfId="3778" xr:uid="{00000000-0005-0000-0000-00002A130000}"/>
    <cellStyle name="Total 6 3 2 5" xfId="4820" xr:uid="{00000000-0005-0000-0000-00002B130000}"/>
    <cellStyle name="Total 6 3 3" xfId="1173" xr:uid="{00000000-0005-0000-0000-00002C130000}"/>
    <cellStyle name="Total 6 3 4" xfId="2215" xr:uid="{00000000-0005-0000-0000-00002D130000}"/>
    <cellStyle name="Total 6 3 5" xfId="3257" xr:uid="{00000000-0005-0000-0000-00002E130000}"/>
    <cellStyle name="Total 6 3 6" xfId="4299" xr:uid="{00000000-0005-0000-0000-00002F130000}"/>
    <cellStyle name="Total 6 4" xfId="261" xr:uid="{00000000-0005-0000-0000-000030130000}"/>
    <cellStyle name="Total 6 4 2" xfId="783" xr:uid="{00000000-0005-0000-0000-000031130000}"/>
    <cellStyle name="Total 6 4 2 2" xfId="1827" xr:uid="{00000000-0005-0000-0000-000032130000}"/>
    <cellStyle name="Total 6 4 2 3" xfId="2869" xr:uid="{00000000-0005-0000-0000-000033130000}"/>
    <cellStyle name="Total 6 4 2 4" xfId="3911" xr:uid="{00000000-0005-0000-0000-000034130000}"/>
    <cellStyle name="Total 6 4 2 5" xfId="4953" xr:uid="{00000000-0005-0000-0000-000035130000}"/>
    <cellStyle name="Total 6 4 3" xfId="1306" xr:uid="{00000000-0005-0000-0000-000036130000}"/>
    <cellStyle name="Total 6 4 4" xfId="2348" xr:uid="{00000000-0005-0000-0000-000037130000}"/>
    <cellStyle name="Total 6 4 5" xfId="3390" xr:uid="{00000000-0005-0000-0000-000038130000}"/>
    <cellStyle name="Total 6 4 6" xfId="4432" xr:uid="{00000000-0005-0000-0000-000039130000}"/>
    <cellStyle name="Total 6 5" xfId="116" xr:uid="{00000000-0005-0000-0000-00003A130000}"/>
    <cellStyle name="Total 6 5 2" xfId="639" xr:uid="{00000000-0005-0000-0000-00003B130000}"/>
    <cellStyle name="Total 6 5 2 2" xfId="1683" xr:uid="{00000000-0005-0000-0000-00003C130000}"/>
    <cellStyle name="Total 6 5 2 3" xfId="2725" xr:uid="{00000000-0005-0000-0000-00003D130000}"/>
    <cellStyle name="Total 6 5 2 4" xfId="3767" xr:uid="{00000000-0005-0000-0000-00003E130000}"/>
    <cellStyle name="Total 6 5 2 5" xfId="4809" xr:uid="{00000000-0005-0000-0000-00003F130000}"/>
    <cellStyle name="Total 6 5 3" xfId="1162" xr:uid="{00000000-0005-0000-0000-000040130000}"/>
    <cellStyle name="Total 6 5 4" xfId="2204" xr:uid="{00000000-0005-0000-0000-000041130000}"/>
    <cellStyle name="Total 6 5 5" xfId="3246" xr:uid="{00000000-0005-0000-0000-000042130000}"/>
    <cellStyle name="Total 6 5 6" xfId="4288" xr:uid="{00000000-0005-0000-0000-000043130000}"/>
    <cellStyle name="Total 6 6" xfId="391" xr:uid="{00000000-0005-0000-0000-000044130000}"/>
    <cellStyle name="Total 6 6 2" xfId="900" xr:uid="{00000000-0005-0000-0000-000045130000}"/>
    <cellStyle name="Total 6 6 2 2" xfId="1944" xr:uid="{00000000-0005-0000-0000-000046130000}"/>
    <cellStyle name="Total 6 6 2 3" xfId="2986" xr:uid="{00000000-0005-0000-0000-000047130000}"/>
    <cellStyle name="Total 6 6 2 4" xfId="4028" xr:uid="{00000000-0005-0000-0000-000048130000}"/>
    <cellStyle name="Total 6 6 2 5" xfId="5070" xr:uid="{00000000-0005-0000-0000-000049130000}"/>
    <cellStyle name="Total 6 6 3" xfId="1436" xr:uid="{00000000-0005-0000-0000-00004A130000}"/>
    <cellStyle name="Total 6 6 4" xfId="2478" xr:uid="{00000000-0005-0000-0000-00004B130000}"/>
    <cellStyle name="Total 6 6 5" xfId="3520" xr:uid="{00000000-0005-0000-0000-00004C130000}"/>
    <cellStyle name="Total 6 6 6" xfId="4562" xr:uid="{00000000-0005-0000-0000-00004D130000}"/>
    <cellStyle name="Total 6 7" xfId="463" xr:uid="{00000000-0005-0000-0000-00004E130000}"/>
    <cellStyle name="Total 6 7 2" xfId="954" xr:uid="{00000000-0005-0000-0000-00004F130000}"/>
    <cellStyle name="Total 6 7 2 2" xfId="1998" xr:uid="{00000000-0005-0000-0000-000050130000}"/>
    <cellStyle name="Total 6 7 2 3" xfId="3040" xr:uid="{00000000-0005-0000-0000-000051130000}"/>
    <cellStyle name="Total 6 7 2 4" xfId="4082" xr:uid="{00000000-0005-0000-0000-000052130000}"/>
    <cellStyle name="Total 6 7 2 5" xfId="5124" xr:uid="{00000000-0005-0000-0000-000053130000}"/>
    <cellStyle name="Total 6 7 3" xfId="1507" xr:uid="{00000000-0005-0000-0000-000054130000}"/>
    <cellStyle name="Total 6 7 4" xfId="2549" xr:uid="{00000000-0005-0000-0000-000055130000}"/>
    <cellStyle name="Total 6 7 5" xfId="3591" xr:uid="{00000000-0005-0000-0000-000056130000}"/>
    <cellStyle name="Total 6 7 6" xfId="4633" xr:uid="{00000000-0005-0000-0000-000057130000}"/>
    <cellStyle name="Total 6 8" xfId="492" xr:uid="{00000000-0005-0000-0000-000058130000}"/>
    <cellStyle name="Total 6 8 2" xfId="982" xr:uid="{00000000-0005-0000-0000-000059130000}"/>
    <cellStyle name="Total 6 8 2 2" xfId="2026" xr:uid="{00000000-0005-0000-0000-00005A130000}"/>
    <cellStyle name="Total 6 8 2 3" xfId="3068" xr:uid="{00000000-0005-0000-0000-00005B130000}"/>
    <cellStyle name="Total 6 8 2 4" xfId="4110" xr:uid="{00000000-0005-0000-0000-00005C130000}"/>
    <cellStyle name="Total 6 8 2 5" xfId="5152" xr:uid="{00000000-0005-0000-0000-00005D130000}"/>
    <cellStyle name="Total 6 8 3" xfId="1536" xr:uid="{00000000-0005-0000-0000-00005E130000}"/>
    <cellStyle name="Total 6 8 4" xfId="2578" xr:uid="{00000000-0005-0000-0000-00005F130000}"/>
    <cellStyle name="Total 6 8 5" xfId="3620" xr:uid="{00000000-0005-0000-0000-000060130000}"/>
    <cellStyle name="Total 6 8 6" xfId="4662" xr:uid="{00000000-0005-0000-0000-000061130000}"/>
    <cellStyle name="Total 6 9" xfId="321" xr:uid="{00000000-0005-0000-0000-000062130000}"/>
    <cellStyle name="Total 6 9 2" xfId="842" xr:uid="{00000000-0005-0000-0000-000063130000}"/>
    <cellStyle name="Total 6 9 2 2" xfId="1886" xr:uid="{00000000-0005-0000-0000-000064130000}"/>
    <cellStyle name="Total 6 9 2 3" xfId="2928" xr:uid="{00000000-0005-0000-0000-000065130000}"/>
    <cellStyle name="Total 6 9 2 4" xfId="3970" xr:uid="{00000000-0005-0000-0000-000066130000}"/>
    <cellStyle name="Total 6 9 2 5" xfId="5012" xr:uid="{00000000-0005-0000-0000-000067130000}"/>
    <cellStyle name="Total 6 9 3" xfId="1366" xr:uid="{00000000-0005-0000-0000-000068130000}"/>
    <cellStyle name="Total 6 9 4" xfId="2408" xr:uid="{00000000-0005-0000-0000-000069130000}"/>
    <cellStyle name="Total 6 9 5" xfId="3450" xr:uid="{00000000-0005-0000-0000-00006A130000}"/>
    <cellStyle name="Total 6 9 6" xfId="4492" xr:uid="{00000000-0005-0000-0000-00006B130000}"/>
    <cellStyle name="Total 7" xfId="85" xr:uid="{00000000-0005-0000-0000-00006C130000}"/>
    <cellStyle name="Total 7 10" xfId="609" xr:uid="{00000000-0005-0000-0000-00006D130000}"/>
    <cellStyle name="Total 7 10 2" xfId="1653" xr:uid="{00000000-0005-0000-0000-00006E130000}"/>
    <cellStyle name="Total 7 10 3" xfId="2695" xr:uid="{00000000-0005-0000-0000-00006F130000}"/>
    <cellStyle name="Total 7 10 4" xfId="3737" xr:uid="{00000000-0005-0000-0000-000070130000}"/>
    <cellStyle name="Total 7 10 5" xfId="4779" xr:uid="{00000000-0005-0000-0000-000071130000}"/>
    <cellStyle name="Total 7 11" xfId="558" xr:uid="{00000000-0005-0000-0000-000072130000}"/>
    <cellStyle name="Total 7 11 2" xfId="1602" xr:uid="{00000000-0005-0000-0000-000073130000}"/>
    <cellStyle name="Total 7 11 3" xfId="2644" xr:uid="{00000000-0005-0000-0000-000074130000}"/>
    <cellStyle name="Total 7 11 4" xfId="3686" xr:uid="{00000000-0005-0000-0000-000075130000}"/>
    <cellStyle name="Total 7 11 5" xfId="4728" xr:uid="{00000000-0005-0000-0000-000076130000}"/>
    <cellStyle name="Total 7 12" xfId="1078" xr:uid="{00000000-0005-0000-0000-000077130000}"/>
    <cellStyle name="Total 7 12 2" xfId="2122" xr:uid="{00000000-0005-0000-0000-000078130000}"/>
    <cellStyle name="Total 7 12 3" xfId="3164" xr:uid="{00000000-0005-0000-0000-000079130000}"/>
    <cellStyle name="Total 7 12 4" xfId="4206" xr:uid="{00000000-0005-0000-0000-00007A130000}"/>
    <cellStyle name="Total 7 12 5" xfId="5248" xr:uid="{00000000-0005-0000-0000-00007B130000}"/>
    <cellStyle name="Total 7 13" xfId="1132" xr:uid="{00000000-0005-0000-0000-00007C130000}"/>
    <cellStyle name="Total 7 14" xfId="2174" xr:uid="{00000000-0005-0000-0000-00007D130000}"/>
    <cellStyle name="Total 7 15" xfId="3216" xr:uid="{00000000-0005-0000-0000-00007E130000}"/>
    <cellStyle name="Total 7 16" xfId="4258" xr:uid="{00000000-0005-0000-0000-00007F130000}"/>
    <cellStyle name="Total 7 2" xfId="182" xr:uid="{00000000-0005-0000-0000-000080130000}"/>
    <cellStyle name="Total 7 2 2" xfId="704" xr:uid="{00000000-0005-0000-0000-000081130000}"/>
    <cellStyle name="Total 7 2 2 2" xfId="1748" xr:uid="{00000000-0005-0000-0000-000082130000}"/>
    <cellStyle name="Total 7 2 2 3" xfId="2790" xr:uid="{00000000-0005-0000-0000-000083130000}"/>
    <cellStyle name="Total 7 2 2 4" xfId="3832" xr:uid="{00000000-0005-0000-0000-000084130000}"/>
    <cellStyle name="Total 7 2 2 5" xfId="4874" xr:uid="{00000000-0005-0000-0000-000085130000}"/>
    <cellStyle name="Total 7 2 3" xfId="1227" xr:uid="{00000000-0005-0000-0000-000086130000}"/>
    <cellStyle name="Total 7 2 4" xfId="2269" xr:uid="{00000000-0005-0000-0000-000087130000}"/>
    <cellStyle name="Total 7 2 5" xfId="3311" xr:uid="{00000000-0005-0000-0000-000088130000}"/>
    <cellStyle name="Total 7 2 6" xfId="4353" xr:uid="{00000000-0005-0000-0000-000089130000}"/>
    <cellStyle name="Total 7 3" xfId="223" xr:uid="{00000000-0005-0000-0000-00008A130000}"/>
    <cellStyle name="Total 7 3 2" xfId="745" xr:uid="{00000000-0005-0000-0000-00008B130000}"/>
    <cellStyle name="Total 7 3 2 2" xfId="1789" xr:uid="{00000000-0005-0000-0000-00008C130000}"/>
    <cellStyle name="Total 7 3 2 3" xfId="2831" xr:uid="{00000000-0005-0000-0000-00008D130000}"/>
    <cellStyle name="Total 7 3 2 4" xfId="3873" xr:uid="{00000000-0005-0000-0000-00008E130000}"/>
    <cellStyle name="Total 7 3 2 5" xfId="4915" xr:uid="{00000000-0005-0000-0000-00008F130000}"/>
    <cellStyle name="Total 7 3 3" xfId="1268" xr:uid="{00000000-0005-0000-0000-000090130000}"/>
    <cellStyle name="Total 7 3 4" xfId="2310" xr:uid="{00000000-0005-0000-0000-000091130000}"/>
    <cellStyle name="Total 7 3 5" xfId="3352" xr:uid="{00000000-0005-0000-0000-000092130000}"/>
    <cellStyle name="Total 7 3 6" xfId="4394" xr:uid="{00000000-0005-0000-0000-000093130000}"/>
    <cellStyle name="Total 7 4" xfId="268" xr:uid="{00000000-0005-0000-0000-000094130000}"/>
    <cellStyle name="Total 7 4 2" xfId="790" xr:uid="{00000000-0005-0000-0000-000095130000}"/>
    <cellStyle name="Total 7 4 2 2" xfId="1834" xr:uid="{00000000-0005-0000-0000-000096130000}"/>
    <cellStyle name="Total 7 4 2 3" xfId="2876" xr:uid="{00000000-0005-0000-0000-000097130000}"/>
    <cellStyle name="Total 7 4 2 4" xfId="3918" xr:uid="{00000000-0005-0000-0000-000098130000}"/>
    <cellStyle name="Total 7 4 2 5" xfId="4960" xr:uid="{00000000-0005-0000-0000-000099130000}"/>
    <cellStyle name="Total 7 4 3" xfId="1313" xr:uid="{00000000-0005-0000-0000-00009A130000}"/>
    <cellStyle name="Total 7 4 4" xfId="2355" xr:uid="{00000000-0005-0000-0000-00009B130000}"/>
    <cellStyle name="Total 7 4 5" xfId="3397" xr:uid="{00000000-0005-0000-0000-00009C130000}"/>
    <cellStyle name="Total 7 4 6" xfId="4439" xr:uid="{00000000-0005-0000-0000-00009D130000}"/>
    <cellStyle name="Total 7 5" xfId="302" xr:uid="{00000000-0005-0000-0000-00009E130000}"/>
    <cellStyle name="Total 7 5 2" xfId="824" xr:uid="{00000000-0005-0000-0000-00009F130000}"/>
    <cellStyle name="Total 7 5 2 2" xfId="1868" xr:uid="{00000000-0005-0000-0000-0000A0130000}"/>
    <cellStyle name="Total 7 5 2 3" xfId="2910" xr:uid="{00000000-0005-0000-0000-0000A1130000}"/>
    <cellStyle name="Total 7 5 2 4" xfId="3952" xr:uid="{00000000-0005-0000-0000-0000A2130000}"/>
    <cellStyle name="Total 7 5 2 5" xfId="4994" xr:uid="{00000000-0005-0000-0000-0000A3130000}"/>
    <cellStyle name="Total 7 5 3" xfId="1347" xr:uid="{00000000-0005-0000-0000-0000A4130000}"/>
    <cellStyle name="Total 7 5 4" xfId="2389" xr:uid="{00000000-0005-0000-0000-0000A5130000}"/>
    <cellStyle name="Total 7 5 5" xfId="3431" xr:uid="{00000000-0005-0000-0000-0000A6130000}"/>
    <cellStyle name="Total 7 5 6" xfId="4473" xr:uid="{00000000-0005-0000-0000-0000A7130000}"/>
    <cellStyle name="Total 7 6" xfId="398" xr:uid="{00000000-0005-0000-0000-0000A8130000}"/>
    <cellStyle name="Total 7 6 2" xfId="907" xr:uid="{00000000-0005-0000-0000-0000A9130000}"/>
    <cellStyle name="Total 7 6 2 2" xfId="1951" xr:uid="{00000000-0005-0000-0000-0000AA130000}"/>
    <cellStyle name="Total 7 6 2 3" xfId="2993" xr:uid="{00000000-0005-0000-0000-0000AB130000}"/>
    <cellStyle name="Total 7 6 2 4" xfId="4035" xr:uid="{00000000-0005-0000-0000-0000AC130000}"/>
    <cellStyle name="Total 7 6 2 5" xfId="5077" xr:uid="{00000000-0005-0000-0000-0000AD130000}"/>
    <cellStyle name="Total 7 6 3" xfId="1443" xr:uid="{00000000-0005-0000-0000-0000AE130000}"/>
    <cellStyle name="Total 7 6 4" xfId="2485" xr:uid="{00000000-0005-0000-0000-0000AF130000}"/>
    <cellStyle name="Total 7 6 5" xfId="3527" xr:uid="{00000000-0005-0000-0000-0000B0130000}"/>
    <cellStyle name="Total 7 6 6" xfId="4569" xr:uid="{00000000-0005-0000-0000-0000B1130000}"/>
    <cellStyle name="Total 7 7" xfId="341" xr:uid="{00000000-0005-0000-0000-0000B2130000}"/>
    <cellStyle name="Total 7 7 2" xfId="859" xr:uid="{00000000-0005-0000-0000-0000B3130000}"/>
    <cellStyle name="Total 7 7 2 2" xfId="1903" xr:uid="{00000000-0005-0000-0000-0000B4130000}"/>
    <cellStyle name="Total 7 7 2 3" xfId="2945" xr:uid="{00000000-0005-0000-0000-0000B5130000}"/>
    <cellStyle name="Total 7 7 2 4" xfId="3987" xr:uid="{00000000-0005-0000-0000-0000B6130000}"/>
    <cellStyle name="Total 7 7 2 5" xfId="5029" xr:uid="{00000000-0005-0000-0000-0000B7130000}"/>
    <cellStyle name="Total 7 7 3" xfId="1386" xr:uid="{00000000-0005-0000-0000-0000B8130000}"/>
    <cellStyle name="Total 7 7 4" xfId="2428" xr:uid="{00000000-0005-0000-0000-0000B9130000}"/>
    <cellStyle name="Total 7 7 5" xfId="3470" xr:uid="{00000000-0005-0000-0000-0000BA130000}"/>
    <cellStyle name="Total 7 7 6" xfId="4512" xr:uid="{00000000-0005-0000-0000-0000BB130000}"/>
    <cellStyle name="Total 7 8" xfId="499" xr:uid="{00000000-0005-0000-0000-0000BC130000}"/>
    <cellStyle name="Total 7 8 2" xfId="989" xr:uid="{00000000-0005-0000-0000-0000BD130000}"/>
    <cellStyle name="Total 7 8 2 2" xfId="2033" xr:uid="{00000000-0005-0000-0000-0000BE130000}"/>
    <cellStyle name="Total 7 8 2 3" xfId="3075" xr:uid="{00000000-0005-0000-0000-0000BF130000}"/>
    <cellStyle name="Total 7 8 2 4" xfId="4117" xr:uid="{00000000-0005-0000-0000-0000C0130000}"/>
    <cellStyle name="Total 7 8 2 5" xfId="5159" xr:uid="{00000000-0005-0000-0000-0000C1130000}"/>
    <cellStyle name="Total 7 8 3" xfId="1543" xr:uid="{00000000-0005-0000-0000-0000C2130000}"/>
    <cellStyle name="Total 7 8 4" xfId="2585" xr:uid="{00000000-0005-0000-0000-0000C3130000}"/>
    <cellStyle name="Total 7 8 5" xfId="3627" xr:uid="{00000000-0005-0000-0000-0000C4130000}"/>
    <cellStyle name="Total 7 8 6" xfId="4669" xr:uid="{00000000-0005-0000-0000-0000C5130000}"/>
    <cellStyle name="Total 7 9" xfId="525" xr:uid="{00000000-0005-0000-0000-0000C6130000}"/>
    <cellStyle name="Total 7 9 2" xfId="1013" xr:uid="{00000000-0005-0000-0000-0000C7130000}"/>
    <cellStyle name="Total 7 9 2 2" xfId="2057" xr:uid="{00000000-0005-0000-0000-0000C8130000}"/>
    <cellStyle name="Total 7 9 2 3" xfId="3099" xr:uid="{00000000-0005-0000-0000-0000C9130000}"/>
    <cellStyle name="Total 7 9 2 4" xfId="4141" xr:uid="{00000000-0005-0000-0000-0000CA130000}"/>
    <cellStyle name="Total 7 9 2 5" xfId="5183" xr:uid="{00000000-0005-0000-0000-0000CB130000}"/>
    <cellStyle name="Total 7 9 3" xfId="1569" xr:uid="{00000000-0005-0000-0000-0000CC130000}"/>
    <cellStyle name="Total 7 9 4" xfId="2611" xr:uid="{00000000-0005-0000-0000-0000CD130000}"/>
    <cellStyle name="Total 7 9 5" xfId="3653" xr:uid="{00000000-0005-0000-0000-0000CE130000}"/>
    <cellStyle name="Total 7 9 6" xfId="4695" xr:uid="{00000000-0005-0000-0000-0000CF130000}"/>
    <cellStyle name="Total 8" xfId="84" xr:uid="{00000000-0005-0000-0000-0000D0130000}"/>
    <cellStyle name="Total 8 10" xfId="608" xr:uid="{00000000-0005-0000-0000-0000D1130000}"/>
    <cellStyle name="Total 8 10 2" xfId="1652" xr:uid="{00000000-0005-0000-0000-0000D2130000}"/>
    <cellStyle name="Total 8 10 3" xfId="2694" xr:uid="{00000000-0005-0000-0000-0000D3130000}"/>
    <cellStyle name="Total 8 10 4" xfId="3736" xr:uid="{00000000-0005-0000-0000-0000D4130000}"/>
    <cellStyle name="Total 8 10 5" xfId="4778" xr:uid="{00000000-0005-0000-0000-0000D5130000}"/>
    <cellStyle name="Total 8 11" xfId="322" xr:uid="{00000000-0005-0000-0000-0000D6130000}"/>
    <cellStyle name="Total 8 11 2" xfId="1367" xr:uid="{00000000-0005-0000-0000-0000D7130000}"/>
    <cellStyle name="Total 8 11 3" xfId="2409" xr:uid="{00000000-0005-0000-0000-0000D8130000}"/>
    <cellStyle name="Total 8 11 4" xfId="3451" xr:uid="{00000000-0005-0000-0000-0000D9130000}"/>
    <cellStyle name="Total 8 11 5" xfId="4493" xr:uid="{00000000-0005-0000-0000-0000DA130000}"/>
    <cellStyle name="Total 8 12" xfId="1077" xr:uid="{00000000-0005-0000-0000-0000DB130000}"/>
    <cellStyle name="Total 8 12 2" xfId="2121" xr:uid="{00000000-0005-0000-0000-0000DC130000}"/>
    <cellStyle name="Total 8 12 3" xfId="3163" xr:uid="{00000000-0005-0000-0000-0000DD130000}"/>
    <cellStyle name="Total 8 12 4" xfId="4205" xr:uid="{00000000-0005-0000-0000-0000DE130000}"/>
    <cellStyle name="Total 8 12 5" xfId="5247" xr:uid="{00000000-0005-0000-0000-0000DF130000}"/>
    <cellStyle name="Total 8 13" xfId="1131" xr:uid="{00000000-0005-0000-0000-0000E0130000}"/>
    <cellStyle name="Total 8 14" xfId="2173" xr:uid="{00000000-0005-0000-0000-0000E1130000}"/>
    <cellStyle name="Total 8 15" xfId="3215" xr:uid="{00000000-0005-0000-0000-0000E2130000}"/>
    <cellStyle name="Total 8 16" xfId="4257" xr:uid="{00000000-0005-0000-0000-0000E3130000}"/>
    <cellStyle name="Total 8 2" xfId="181" xr:uid="{00000000-0005-0000-0000-0000E4130000}"/>
    <cellStyle name="Total 8 2 2" xfId="703" xr:uid="{00000000-0005-0000-0000-0000E5130000}"/>
    <cellStyle name="Total 8 2 2 2" xfId="1747" xr:uid="{00000000-0005-0000-0000-0000E6130000}"/>
    <cellStyle name="Total 8 2 2 3" xfId="2789" xr:uid="{00000000-0005-0000-0000-0000E7130000}"/>
    <cellStyle name="Total 8 2 2 4" xfId="3831" xr:uid="{00000000-0005-0000-0000-0000E8130000}"/>
    <cellStyle name="Total 8 2 2 5" xfId="4873" xr:uid="{00000000-0005-0000-0000-0000E9130000}"/>
    <cellStyle name="Total 8 2 3" xfId="1226" xr:uid="{00000000-0005-0000-0000-0000EA130000}"/>
    <cellStyle name="Total 8 2 4" xfId="2268" xr:uid="{00000000-0005-0000-0000-0000EB130000}"/>
    <cellStyle name="Total 8 2 5" xfId="3310" xr:uid="{00000000-0005-0000-0000-0000EC130000}"/>
    <cellStyle name="Total 8 2 6" xfId="4352" xr:uid="{00000000-0005-0000-0000-0000ED130000}"/>
    <cellStyle name="Total 8 3" xfId="207" xr:uid="{00000000-0005-0000-0000-0000EE130000}"/>
    <cellStyle name="Total 8 3 2" xfId="729" xr:uid="{00000000-0005-0000-0000-0000EF130000}"/>
    <cellStyle name="Total 8 3 2 2" xfId="1773" xr:uid="{00000000-0005-0000-0000-0000F0130000}"/>
    <cellStyle name="Total 8 3 2 3" xfId="2815" xr:uid="{00000000-0005-0000-0000-0000F1130000}"/>
    <cellStyle name="Total 8 3 2 4" xfId="3857" xr:uid="{00000000-0005-0000-0000-0000F2130000}"/>
    <cellStyle name="Total 8 3 2 5" xfId="4899" xr:uid="{00000000-0005-0000-0000-0000F3130000}"/>
    <cellStyle name="Total 8 3 3" xfId="1252" xr:uid="{00000000-0005-0000-0000-0000F4130000}"/>
    <cellStyle name="Total 8 3 4" xfId="2294" xr:uid="{00000000-0005-0000-0000-0000F5130000}"/>
    <cellStyle name="Total 8 3 5" xfId="3336" xr:uid="{00000000-0005-0000-0000-0000F6130000}"/>
    <cellStyle name="Total 8 3 6" xfId="4378" xr:uid="{00000000-0005-0000-0000-0000F7130000}"/>
    <cellStyle name="Total 8 4" xfId="267" xr:uid="{00000000-0005-0000-0000-0000F8130000}"/>
    <cellStyle name="Total 8 4 2" xfId="789" xr:uid="{00000000-0005-0000-0000-0000F9130000}"/>
    <cellStyle name="Total 8 4 2 2" xfId="1833" xr:uid="{00000000-0005-0000-0000-0000FA130000}"/>
    <cellStyle name="Total 8 4 2 3" xfId="2875" xr:uid="{00000000-0005-0000-0000-0000FB130000}"/>
    <cellStyle name="Total 8 4 2 4" xfId="3917" xr:uid="{00000000-0005-0000-0000-0000FC130000}"/>
    <cellStyle name="Total 8 4 2 5" xfId="4959" xr:uid="{00000000-0005-0000-0000-0000FD130000}"/>
    <cellStyle name="Total 8 4 3" xfId="1312" xr:uid="{00000000-0005-0000-0000-0000FE130000}"/>
    <cellStyle name="Total 8 4 4" xfId="2354" xr:uid="{00000000-0005-0000-0000-0000FF130000}"/>
    <cellStyle name="Total 8 4 5" xfId="3396" xr:uid="{00000000-0005-0000-0000-000000140000}"/>
    <cellStyle name="Total 8 4 6" xfId="4438" xr:uid="{00000000-0005-0000-0000-000001140000}"/>
    <cellStyle name="Total 8 5" xfId="137" xr:uid="{00000000-0005-0000-0000-000002140000}"/>
    <cellStyle name="Total 8 5 2" xfId="660" xr:uid="{00000000-0005-0000-0000-000003140000}"/>
    <cellStyle name="Total 8 5 2 2" xfId="1704" xr:uid="{00000000-0005-0000-0000-000004140000}"/>
    <cellStyle name="Total 8 5 2 3" xfId="2746" xr:uid="{00000000-0005-0000-0000-000005140000}"/>
    <cellStyle name="Total 8 5 2 4" xfId="3788" xr:uid="{00000000-0005-0000-0000-000006140000}"/>
    <cellStyle name="Total 8 5 2 5" xfId="4830" xr:uid="{00000000-0005-0000-0000-000007140000}"/>
    <cellStyle name="Total 8 5 3" xfId="1183" xr:uid="{00000000-0005-0000-0000-000008140000}"/>
    <cellStyle name="Total 8 5 4" xfId="2225" xr:uid="{00000000-0005-0000-0000-000009140000}"/>
    <cellStyle name="Total 8 5 5" xfId="3267" xr:uid="{00000000-0005-0000-0000-00000A140000}"/>
    <cellStyle name="Total 8 5 6" xfId="4309" xr:uid="{00000000-0005-0000-0000-00000B140000}"/>
    <cellStyle name="Total 8 6" xfId="397" xr:uid="{00000000-0005-0000-0000-00000C140000}"/>
    <cellStyle name="Total 8 6 2" xfId="906" xr:uid="{00000000-0005-0000-0000-00000D140000}"/>
    <cellStyle name="Total 8 6 2 2" xfId="1950" xr:uid="{00000000-0005-0000-0000-00000E140000}"/>
    <cellStyle name="Total 8 6 2 3" xfId="2992" xr:uid="{00000000-0005-0000-0000-00000F140000}"/>
    <cellStyle name="Total 8 6 2 4" xfId="4034" xr:uid="{00000000-0005-0000-0000-000010140000}"/>
    <cellStyle name="Total 8 6 2 5" xfId="5076" xr:uid="{00000000-0005-0000-0000-000011140000}"/>
    <cellStyle name="Total 8 6 3" xfId="1442" xr:uid="{00000000-0005-0000-0000-000012140000}"/>
    <cellStyle name="Total 8 6 4" xfId="2484" xr:uid="{00000000-0005-0000-0000-000013140000}"/>
    <cellStyle name="Total 8 6 5" xfId="3526" xr:uid="{00000000-0005-0000-0000-000014140000}"/>
    <cellStyle name="Total 8 6 6" xfId="4568" xr:uid="{00000000-0005-0000-0000-000015140000}"/>
    <cellStyle name="Total 8 7" xfId="356" xr:uid="{00000000-0005-0000-0000-000016140000}"/>
    <cellStyle name="Total 8 7 2" xfId="873" xr:uid="{00000000-0005-0000-0000-000017140000}"/>
    <cellStyle name="Total 8 7 2 2" xfId="1917" xr:uid="{00000000-0005-0000-0000-000018140000}"/>
    <cellStyle name="Total 8 7 2 3" xfId="2959" xr:uid="{00000000-0005-0000-0000-000019140000}"/>
    <cellStyle name="Total 8 7 2 4" xfId="4001" xr:uid="{00000000-0005-0000-0000-00001A140000}"/>
    <cellStyle name="Total 8 7 2 5" xfId="5043" xr:uid="{00000000-0005-0000-0000-00001B140000}"/>
    <cellStyle name="Total 8 7 3" xfId="1401" xr:uid="{00000000-0005-0000-0000-00001C140000}"/>
    <cellStyle name="Total 8 7 4" xfId="2443" xr:uid="{00000000-0005-0000-0000-00001D140000}"/>
    <cellStyle name="Total 8 7 5" xfId="3485" xr:uid="{00000000-0005-0000-0000-00001E140000}"/>
    <cellStyle name="Total 8 7 6" xfId="4527" xr:uid="{00000000-0005-0000-0000-00001F140000}"/>
    <cellStyle name="Total 8 8" xfId="498" xr:uid="{00000000-0005-0000-0000-000020140000}"/>
    <cellStyle name="Total 8 8 2" xfId="988" xr:uid="{00000000-0005-0000-0000-000021140000}"/>
    <cellStyle name="Total 8 8 2 2" xfId="2032" xr:uid="{00000000-0005-0000-0000-000022140000}"/>
    <cellStyle name="Total 8 8 2 3" xfId="3074" xr:uid="{00000000-0005-0000-0000-000023140000}"/>
    <cellStyle name="Total 8 8 2 4" xfId="4116" xr:uid="{00000000-0005-0000-0000-000024140000}"/>
    <cellStyle name="Total 8 8 2 5" xfId="5158" xr:uid="{00000000-0005-0000-0000-000025140000}"/>
    <cellStyle name="Total 8 8 3" xfId="1542" xr:uid="{00000000-0005-0000-0000-000026140000}"/>
    <cellStyle name="Total 8 8 4" xfId="2584" xr:uid="{00000000-0005-0000-0000-000027140000}"/>
    <cellStyle name="Total 8 8 5" xfId="3626" xr:uid="{00000000-0005-0000-0000-000028140000}"/>
    <cellStyle name="Total 8 8 6" xfId="4668" xr:uid="{00000000-0005-0000-0000-000029140000}"/>
    <cellStyle name="Total 8 9" xfId="541" xr:uid="{00000000-0005-0000-0000-00002A140000}"/>
    <cellStyle name="Total 8 9 2" xfId="1023" xr:uid="{00000000-0005-0000-0000-00002B140000}"/>
    <cellStyle name="Total 8 9 2 2" xfId="2067" xr:uid="{00000000-0005-0000-0000-00002C140000}"/>
    <cellStyle name="Total 8 9 2 3" xfId="3109" xr:uid="{00000000-0005-0000-0000-00002D140000}"/>
    <cellStyle name="Total 8 9 2 4" xfId="4151" xr:uid="{00000000-0005-0000-0000-00002E140000}"/>
    <cellStyle name="Total 8 9 2 5" xfId="5193" xr:uid="{00000000-0005-0000-0000-00002F140000}"/>
    <cellStyle name="Total 8 9 3" xfId="1585" xr:uid="{00000000-0005-0000-0000-000030140000}"/>
    <cellStyle name="Total 8 9 4" xfId="2627" xr:uid="{00000000-0005-0000-0000-000031140000}"/>
    <cellStyle name="Total 8 9 5" xfId="3669" xr:uid="{00000000-0005-0000-0000-000032140000}"/>
    <cellStyle name="Total 8 9 6" xfId="4711" xr:uid="{00000000-0005-0000-0000-000033140000}"/>
    <cellStyle name="Total 9" xfId="92" xr:uid="{00000000-0005-0000-0000-000034140000}"/>
    <cellStyle name="Total 9 10" xfId="615" xr:uid="{00000000-0005-0000-0000-000035140000}"/>
    <cellStyle name="Total 9 10 2" xfId="1659" xr:uid="{00000000-0005-0000-0000-000036140000}"/>
    <cellStyle name="Total 9 10 3" xfId="2701" xr:uid="{00000000-0005-0000-0000-000037140000}"/>
    <cellStyle name="Total 9 10 4" xfId="3743" xr:uid="{00000000-0005-0000-0000-000038140000}"/>
    <cellStyle name="Total 9 10 5" xfId="4785" xr:uid="{00000000-0005-0000-0000-000039140000}"/>
    <cellStyle name="Total 9 11" xfId="522" xr:uid="{00000000-0005-0000-0000-00003A140000}"/>
    <cellStyle name="Total 9 11 2" xfId="1566" xr:uid="{00000000-0005-0000-0000-00003B140000}"/>
    <cellStyle name="Total 9 11 3" xfId="2608" xr:uid="{00000000-0005-0000-0000-00003C140000}"/>
    <cellStyle name="Total 9 11 4" xfId="3650" xr:uid="{00000000-0005-0000-0000-00003D140000}"/>
    <cellStyle name="Total 9 11 5" xfId="4692" xr:uid="{00000000-0005-0000-0000-00003E140000}"/>
    <cellStyle name="Total 9 12" xfId="1084" xr:uid="{00000000-0005-0000-0000-00003F140000}"/>
    <cellStyle name="Total 9 12 2" xfId="2128" xr:uid="{00000000-0005-0000-0000-000040140000}"/>
    <cellStyle name="Total 9 12 3" xfId="3170" xr:uid="{00000000-0005-0000-0000-000041140000}"/>
    <cellStyle name="Total 9 12 4" xfId="4212" xr:uid="{00000000-0005-0000-0000-000042140000}"/>
    <cellStyle name="Total 9 12 5" xfId="5254" xr:uid="{00000000-0005-0000-0000-000043140000}"/>
    <cellStyle name="Total 9 13" xfId="1138" xr:uid="{00000000-0005-0000-0000-000044140000}"/>
    <cellStyle name="Total 9 14" xfId="2180" xr:uid="{00000000-0005-0000-0000-000045140000}"/>
    <cellStyle name="Total 9 15" xfId="3222" xr:uid="{00000000-0005-0000-0000-000046140000}"/>
    <cellStyle name="Total 9 16" xfId="4264" xr:uid="{00000000-0005-0000-0000-000047140000}"/>
    <cellStyle name="Total 9 2" xfId="188" xr:uid="{00000000-0005-0000-0000-000048140000}"/>
    <cellStyle name="Total 9 2 2" xfId="710" xr:uid="{00000000-0005-0000-0000-000049140000}"/>
    <cellStyle name="Total 9 2 2 2" xfId="1754" xr:uid="{00000000-0005-0000-0000-00004A140000}"/>
    <cellStyle name="Total 9 2 2 3" xfId="2796" xr:uid="{00000000-0005-0000-0000-00004B140000}"/>
    <cellStyle name="Total 9 2 2 4" xfId="3838" xr:uid="{00000000-0005-0000-0000-00004C140000}"/>
    <cellStyle name="Total 9 2 2 5" xfId="4880" xr:uid="{00000000-0005-0000-0000-00004D140000}"/>
    <cellStyle name="Total 9 2 3" xfId="1233" xr:uid="{00000000-0005-0000-0000-00004E140000}"/>
    <cellStyle name="Total 9 2 4" xfId="2275" xr:uid="{00000000-0005-0000-0000-00004F140000}"/>
    <cellStyle name="Total 9 2 5" xfId="3317" xr:uid="{00000000-0005-0000-0000-000050140000}"/>
    <cellStyle name="Total 9 2 6" xfId="4359" xr:uid="{00000000-0005-0000-0000-000051140000}"/>
    <cellStyle name="Total 9 3" xfId="115" xr:uid="{00000000-0005-0000-0000-000052140000}"/>
    <cellStyle name="Total 9 3 2" xfId="638" xr:uid="{00000000-0005-0000-0000-000053140000}"/>
    <cellStyle name="Total 9 3 2 2" xfId="1682" xr:uid="{00000000-0005-0000-0000-000054140000}"/>
    <cellStyle name="Total 9 3 2 3" xfId="2724" xr:uid="{00000000-0005-0000-0000-000055140000}"/>
    <cellStyle name="Total 9 3 2 4" xfId="3766" xr:uid="{00000000-0005-0000-0000-000056140000}"/>
    <cellStyle name="Total 9 3 2 5" xfId="4808" xr:uid="{00000000-0005-0000-0000-000057140000}"/>
    <cellStyle name="Total 9 3 3" xfId="1161" xr:uid="{00000000-0005-0000-0000-000058140000}"/>
    <cellStyle name="Total 9 3 4" xfId="2203" xr:uid="{00000000-0005-0000-0000-000059140000}"/>
    <cellStyle name="Total 9 3 5" xfId="3245" xr:uid="{00000000-0005-0000-0000-00005A140000}"/>
    <cellStyle name="Total 9 3 6" xfId="4287" xr:uid="{00000000-0005-0000-0000-00005B140000}"/>
    <cellStyle name="Total 9 4" xfId="274" xr:uid="{00000000-0005-0000-0000-00005C140000}"/>
    <cellStyle name="Total 9 4 2" xfId="796" xr:uid="{00000000-0005-0000-0000-00005D140000}"/>
    <cellStyle name="Total 9 4 2 2" xfId="1840" xr:uid="{00000000-0005-0000-0000-00005E140000}"/>
    <cellStyle name="Total 9 4 2 3" xfId="2882" xr:uid="{00000000-0005-0000-0000-00005F140000}"/>
    <cellStyle name="Total 9 4 2 4" xfId="3924" xr:uid="{00000000-0005-0000-0000-000060140000}"/>
    <cellStyle name="Total 9 4 2 5" xfId="4966" xr:uid="{00000000-0005-0000-0000-000061140000}"/>
    <cellStyle name="Total 9 4 3" xfId="1319" xr:uid="{00000000-0005-0000-0000-000062140000}"/>
    <cellStyle name="Total 9 4 4" xfId="2361" xr:uid="{00000000-0005-0000-0000-000063140000}"/>
    <cellStyle name="Total 9 4 5" xfId="3403" xr:uid="{00000000-0005-0000-0000-000064140000}"/>
    <cellStyle name="Total 9 4 6" xfId="4445" xr:uid="{00000000-0005-0000-0000-000065140000}"/>
    <cellStyle name="Total 9 5" xfId="144" xr:uid="{00000000-0005-0000-0000-000066140000}"/>
    <cellStyle name="Total 9 5 2" xfId="667" xr:uid="{00000000-0005-0000-0000-000067140000}"/>
    <cellStyle name="Total 9 5 2 2" xfId="1711" xr:uid="{00000000-0005-0000-0000-000068140000}"/>
    <cellStyle name="Total 9 5 2 3" xfId="2753" xr:uid="{00000000-0005-0000-0000-000069140000}"/>
    <cellStyle name="Total 9 5 2 4" xfId="3795" xr:uid="{00000000-0005-0000-0000-00006A140000}"/>
    <cellStyle name="Total 9 5 2 5" xfId="4837" xr:uid="{00000000-0005-0000-0000-00006B140000}"/>
    <cellStyle name="Total 9 5 3" xfId="1190" xr:uid="{00000000-0005-0000-0000-00006C140000}"/>
    <cellStyle name="Total 9 5 4" xfId="2232" xr:uid="{00000000-0005-0000-0000-00006D140000}"/>
    <cellStyle name="Total 9 5 5" xfId="3274" xr:uid="{00000000-0005-0000-0000-00006E140000}"/>
    <cellStyle name="Total 9 5 6" xfId="4316" xr:uid="{00000000-0005-0000-0000-00006F140000}"/>
    <cellStyle name="Total 9 6" xfId="404" xr:uid="{00000000-0005-0000-0000-000070140000}"/>
    <cellStyle name="Total 9 6 2" xfId="913" xr:uid="{00000000-0005-0000-0000-000071140000}"/>
    <cellStyle name="Total 9 6 2 2" xfId="1957" xr:uid="{00000000-0005-0000-0000-000072140000}"/>
    <cellStyle name="Total 9 6 2 3" xfId="2999" xr:uid="{00000000-0005-0000-0000-000073140000}"/>
    <cellStyle name="Total 9 6 2 4" xfId="4041" xr:uid="{00000000-0005-0000-0000-000074140000}"/>
    <cellStyle name="Total 9 6 2 5" xfId="5083" xr:uid="{00000000-0005-0000-0000-000075140000}"/>
    <cellStyle name="Total 9 6 3" xfId="1449" xr:uid="{00000000-0005-0000-0000-000076140000}"/>
    <cellStyle name="Total 9 6 4" xfId="2491" xr:uid="{00000000-0005-0000-0000-000077140000}"/>
    <cellStyle name="Total 9 6 5" xfId="3533" xr:uid="{00000000-0005-0000-0000-000078140000}"/>
    <cellStyle name="Total 9 6 6" xfId="4575" xr:uid="{00000000-0005-0000-0000-000079140000}"/>
    <cellStyle name="Total 9 7" xfId="347" xr:uid="{00000000-0005-0000-0000-00007A140000}"/>
    <cellStyle name="Total 9 7 2" xfId="865" xr:uid="{00000000-0005-0000-0000-00007B140000}"/>
    <cellStyle name="Total 9 7 2 2" xfId="1909" xr:uid="{00000000-0005-0000-0000-00007C140000}"/>
    <cellStyle name="Total 9 7 2 3" xfId="2951" xr:uid="{00000000-0005-0000-0000-00007D140000}"/>
    <cellStyle name="Total 9 7 2 4" xfId="3993" xr:uid="{00000000-0005-0000-0000-00007E140000}"/>
    <cellStyle name="Total 9 7 2 5" xfId="5035" xr:uid="{00000000-0005-0000-0000-00007F140000}"/>
    <cellStyle name="Total 9 7 3" xfId="1392" xr:uid="{00000000-0005-0000-0000-000080140000}"/>
    <cellStyle name="Total 9 7 4" xfId="2434" xr:uid="{00000000-0005-0000-0000-000081140000}"/>
    <cellStyle name="Total 9 7 5" xfId="3476" xr:uid="{00000000-0005-0000-0000-000082140000}"/>
    <cellStyle name="Total 9 7 6" xfId="4518" xr:uid="{00000000-0005-0000-0000-000083140000}"/>
    <cellStyle name="Total 9 8" xfId="505" xr:uid="{00000000-0005-0000-0000-000084140000}"/>
    <cellStyle name="Total 9 8 2" xfId="995" xr:uid="{00000000-0005-0000-0000-000085140000}"/>
    <cellStyle name="Total 9 8 2 2" xfId="2039" xr:uid="{00000000-0005-0000-0000-000086140000}"/>
    <cellStyle name="Total 9 8 2 3" xfId="3081" xr:uid="{00000000-0005-0000-0000-000087140000}"/>
    <cellStyle name="Total 9 8 2 4" xfId="4123" xr:uid="{00000000-0005-0000-0000-000088140000}"/>
    <cellStyle name="Total 9 8 2 5" xfId="5165" xr:uid="{00000000-0005-0000-0000-000089140000}"/>
    <cellStyle name="Total 9 8 3" xfId="1549" xr:uid="{00000000-0005-0000-0000-00008A140000}"/>
    <cellStyle name="Total 9 8 4" xfId="2591" xr:uid="{00000000-0005-0000-0000-00008B140000}"/>
    <cellStyle name="Total 9 8 5" xfId="3633" xr:uid="{00000000-0005-0000-0000-00008C140000}"/>
    <cellStyle name="Total 9 8 6" xfId="4675" xr:uid="{00000000-0005-0000-0000-00008D140000}"/>
    <cellStyle name="Total 9 9" xfId="556" xr:uid="{00000000-0005-0000-0000-00008E140000}"/>
    <cellStyle name="Total 9 9 2" xfId="1034" xr:uid="{00000000-0005-0000-0000-00008F140000}"/>
    <cellStyle name="Total 9 9 2 2" xfId="2078" xr:uid="{00000000-0005-0000-0000-000090140000}"/>
    <cellStyle name="Total 9 9 2 3" xfId="3120" xr:uid="{00000000-0005-0000-0000-000091140000}"/>
    <cellStyle name="Total 9 9 2 4" xfId="4162" xr:uid="{00000000-0005-0000-0000-000092140000}"/>
    <cellStyle name="Total 9 9 2 5" xfId="5204" xr:uid="{00000000-0005-0000-0000-000093140000}"/>
    <cellStyle name="Total 9 9 3" xfId="1600" xr:uid="{00000000-0005-0000-0000-000094140000}"/>
    <cellStyle name="Total 9 9 4" xfId="2642" xr:uid="{00000000-0005-0000-0000-000095140000}"/>
    <cellStyle name="Total 9 9 5" xfId="3684" xr:uid="{00000000-0005-0000-0000-000096140000}"/>
    <cellStyle name="Total 9 9 6" xfId="4726" xr:uid="{00000000-0005-0000-0000-000097140000}"/>
    <cellStyle name="Warning Text" xfId="45" builtinId="11" customBuiltin="1"/>
  </cellStyles>
  <dxfs count="67">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CCFFCC"/>
      <color rgb="FF8AE4B3"/>
      <color rgb="FF0000FF"/>
      <color rgb="FFDDF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3</xdr:col>
      <xdr:colOff>141605</xdr:colOff>
      <xdr:row>7</xdr:row>
      <xdr:rowOff>109220</xdr:rowOff>
    </xdr:to>
    <xdr:pic>
      <xdr:nvPicPr>
        <xdr:cNvPr id="2" name="Picture 1" descr="Department for Education" title="Logo">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9050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015288" y="161925"/>
          <a:ext cx="995362"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progress-8-school-performance-measur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progress-8-school-performance-measur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progress-8-school-performance-measur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progress-8-school-performance-measur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gcses-key-stage-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DF357"/>
  </sheetPr>
  <dimension ref="A1:CR23"/>
  <sheetViews>
    <sheetView zoomScale="90" zoomScaleNormal="90" workbookViewId="0">
      <pane xSplit="1" ySplit="1" topLeftCell="B2" activePane="bottomRight" state="frozen"/>
      <selection pane="topRight" activeCell="B1" sqref="B1"/>
      <selection pane="bottomLeft" activeCell="A32" sqref="A32"/>
      <selection pane="bottomRight" activeCell="A2" sqref="A2"/>
    </sheetView>
  </sheetViews>
  <sheetFormatPr defaultColWidth="9" defaultRowHeight="12.75" x14ac:dyDescent="0.2"/>
  <cols>
    <col min="1" max="1" width="44.28515625" style="227" customWidth="1"/>
    <col min="2" max="2" width="8.42578125" style="227" bestFit="1" customWidth="1"/>
    <col min="3" max="4" width="11" style="227" bestFit="1" customWidth="1"/>
    <col min="5" max="5" width="10.28515625" style="227" bestFit="1" customWidth="1"/>
    <col min="6" max="8" width="12.140625" style="227" bestFit="1" customWidth="1"/>
    <col min="9" max="10" width="13.42578125" style="227" bestFit="1" customWidth="1"/>
    <col min="11" max="11" width="12.5703125" style="227" bestFit="1" customWidth="1"/>
    <col min="12" max="12" width="11.5703125" style="227" bestFit="1" customWidth="1"/>
    <col min="13" max="14" width="11.7109375" style="227" bestFit="1" customWidth="1"/>
    <col min="15" max="16" width="16.7109375" style="227" bestFit="1" customWidth="1"/>
    <col min="17" max="17" width="14.5703125" style="227" bestFit="1" customWidth="1"/>
    <col min="18" max="19" width="16.7109375" style="227" bestFit="1" customWidth="1"/>
    <col min="20" max="20" width="15.85546875" style="227" bestFit="1" customWidth="1"/>
    <col min="21" max="21" width="16.7109375" style="227" customWidth="1"/>
    <col min="22" max="22" width="12.140625" style="227" bestFit="1" customWidth="1"/>
    <col min="23" max="23" width="11.42578125" style="227" bestFit="1" customWidth="1"/>
    <col min="24" max="25" width="14.85546875" style="227" bestFit="1" customWidth="1"/>
    <col min="26" max="26" width="14" style="227" bestFit="1" customWidth="1"/>
    <col min="27" max="27" width="14" style="227" customWidth="1"/>
    <col min="28" max="28" width="11.42578125" style="227" bestFit="1" customWidth="1"/>
    <col min="29" max="29" width="10.7109375" style="227" bestFit="1" customWidth="1"/>
    <col min="30" max="30" width="17.85546875" style="377" customWidth="1"/>
    <col min="31" max="32" width="10.5703125" style="227" bestFit="1" customWidth="1"/>
    <col min="33" max="33" width="12.140625" style="227" bestFit="1" customWidth="1"/>
    <col min="34" max="35" width="12.85546875" style="227" bestFit="1" customWidth="1"/>
    <col min="36" max="36" width="12.140625" style="227" bestFit="1" customWidth="1"/>
    <col min="37" max="37" width="11.140625" style="227" bestFit="1" customWidth="1"/>
    <col min="38" max="39" width="12.140625" style="227" bestFit="1" customWidth="1"/>
    <col min="40" max="41" width="13.42578125" style="227" bestFit="1" customWidth="1"/>
    <col min="42" max="42" width="12.5703125" style="227" bestFit="1" customWidth="1"/>
    <col min="43" max="44" width="12.7109375" style="227" bestFit="1" customWidth="1"/>
    <col min="45" max="45" width="12" style="227" bestFit="1" customWidth="1"/>
    <col min="46" max="47" width="11.7109375" style="227" bestFit="1" customWidth="1"/>
    <col min="48" max="48" width="11" style="227" bestFit="1" customWidth="1"/>
    <col min="49" max="50" width="14.28515625" style="227" bestFit="1" customWidth="1"/>
    <col min="51" max="51" width="13.5703125" style="227" bestFit="1" customWidth="1"/>
    <col min="52" max="52" width="14" style="227" customWidth="1"/>
    <col min="53" max="53" width="11" style="227" bestFit="1" customWidth="1"/>
    <col min="54" max="54" width="12.140625" style="227" customWidth="1"/>
    <col min="55" max="55" width="15.5703125" style="227" customWidth="1"/>
    <col min="56" max="56" width="16.5703125" style="227" customWidth="1"/>
    <col min="57" max="57" width="10.5703125" style="227" bestFit="1" customWidth="1"/>
    <col min="58" max="58" width="12.85546875" style="227" customWidth="1"/>
    <col min="59" max="59" width="12.140625" style="227" bestFit="1" customWidth="1"/>
    <col min="60" max="60" width="13.28515625" style="227" bestFit="1" customWidth="1"/>
    <col min="61" max="61" width="12.140625" style="227" bestFit="1" customWidth="1"/>
    <col min="62" max="63" width="12.85546875" style="227" bestFit="1" customWidth="1"/>
    <col min="64" max="64" width="10.5703125" style="227" bestFit="1" customWidth="1"/>
    <col min="65" max="66" width="13.42578125" style="227" bestFit="1" customWidth="1"/>
    <col min="67" max="67" width="12.5703125" style="227" bestFit="1" customWidth="1"/>
    <col min="68" max="69" width="12.7109375" style="227" bestFit="1" customWidth="1"/>
    <col min="70" max="70" width="12" style="227" bestFit="1" customWidth="1"/>
    <col min="71" max="72" width="11.7109375" style="227" bestFit="1" customWidth="1"/>
    <col min="73" max="73" width="11" style="227" bestFit="1" customWidth="1"/>
    <col min="74" max="75" width="14.28515625" style="227" bestFit="1" customWidth="1"/>
    <col min="76" max="76" width="13.5703125" style="227" bestFit="1" customWidth="1"/>
    <col min="77" max="78" width="11" style="227" bestFit="1" customWidth="1"/>
    <col min="79" max="79" width="10.28515625" style="227" bestFit="1" customWidth="1"/>
    <col min="80" max="83" width="10.28515625" style="227" customWidth="1"/>
    <col min="84" max="85" width="9" style="227"/>
    <col min="86" max="86" width="13.85546875" style="227" customWidth="1"/>
    <col min="87" max="88" width="9" style="227"/>
    <col min="89" max="89" width="10.28515625" style="227" customWidth="1"/>
    <col min="90" max="90" width="9" style="227"/>
    <col min="91" max="91" width="12.85546875" style="227" customWidth="1"/>
    <col min="92" max="92" width="12.28515625" style="227" customWidth="1"/>
    <col min="93" max="95" width="9" style="227"/>
    <col min="96" max="116" width="10.42578125" style="227" customWidth="1"/>
    <col min="117" max="16384" width="9" style="227"/>
  </cols>
  <sheetData>
    <row r="1" spans="1:96" ht="15.75" x14ac:dyDescent="0.25">
      <c r="A1" s="655" t="s">
        <v>496</v>
      </c>
      <c r="D1" s="656"/>
      <c r="E1" s="354"/>
    </row>
    <row r="2" spans="1:96" x14ac:dyDescent="0.2">
      <c r="A2" s="399" t="s">
        <v>141</v>
      </c>
      <c r="B2" s="399" t="s">
        <v>497</v>
      </c>
      <c r="C2" s="399" t="s">
        <v>498</v>
      </c>
      <c r="D2" s="399" t="s">
        <v>499</v>
      </c>
      <c r="E2" s="399" t="s">
        <v>500</v>
      </c>
      <c r="F2" s="399" t="s">
        <v>501</v>
      </c>
      <c r="G2" s="399" t="s">
        <v>502</v>
      </c>
      <c r="H2" s="399" t="s">
        <v>503</v>
      </c>
      <c r="I2" s="399" t="s">
        <v>504</v>
      </c>
      <c r="J2" s="399" t="s">
        <v>505</v>
      </c>
      <c r="K2" s="399" t="s">
        <v>506</v>
      </c>
      <c r="L2" s="399" t="s">
        <v>507</v>
      </c>
      <c r="M2" s="399" t="s">
        <v>508</v>
      </c>
      <c r="N2" s="399" t="s">
        <v>509</v>
      </c>
      <c r="O2" s="399" t="s">
        <v>323</v>
      </c>
      <c r="P2" s="399" t="s">
        <v>322</v>
      </c>
      <c r="Q2" s="399" t="s">
        <v>321</v>
      </c>
      <c r="R2" s="399" t="s">
        <v>320</v>
      </c>
      <c r="S2" s="399" t="s">
        <v>319</v>
      </c>
      <c r="T2" s="399" t="s">
        <v>318</v>
      </c>
      <c r="U2" s="399" t="s">
        <v>510</v>
      </c>
      <c r="V2" s="399" t="s">
        <v>511</v>
      </c>
      <c r="W2" s="399" t="s">
        <v>512</v>
      </c>
      <c r="X2" s="399" t="s">
        <v>513</v>
      </c>
      <c r="Y2" s="399" t="s">
        <v>514</v>
      </c>
      <c r="Z2" s="399" t="s">
        <v>515</v>
      </c>
      <c r="AA2" s="399" t="s">
        <v>516</v>
      </c>
      <c r="AB2" s="399" t="s">
        <v>517</v>
      </c>
      <c r="AC2" s="399" t="s">
        <v>518</v>
      </c>
      <c r="AD2" s="399" t="s">
        <v>519</v>
      </c>
      <c r="AE2" s="399" t="s">
        <v>520</v>
      </c>
      <c r="AF2" s="399" t="s">
        <v>521</v>
      </c>
      <c r="AG2" s="399" t="s">
        <v>522</v>
      </c>
      <c r="AH2" s="399" t="s">
        <v>523</v>
      </c>
      <c r="AI2" s="399" t="s">
        <v>524</v>
      </c>
      <c r="AJ2" s="399" t="s">
        <v>525</v>
      </c>
      <c r="AK2" s="399" t="s">
        <v>526</v>
      </c>
      <c r="AL2" s="399" t="s">
        <v>527</v>
      </c>
      <c r="AM2" s="399" t="s">
        <v>528</v>
      </c>
      <c r="AN2" s="399" t="s">
        <v>529</v>
      </c>
      <c r="AO2" s="399" t="s">
        <v>530</v>
      </c>
      <c r="AP2" s="399" t="s">
        <v>531</v>
      </c>
      <c r="AQ2" s="399" t="s">
        <v>532</v>
      </c>
      <c r="AR2" s="399" t="s">
        <v>533</v>
      </c>
      <c r="AS2" s="399" t="s">
        <v>534</v>
      </c>
      <c r="AT2" s="399" t="s">
        <v>317</v>
      </c>
      <c r="AU2" s="399" t="s">
        <v>316</v>
      </c>
      <c r="AV2" s="399" t="s">
        <v>315</v>
      </c>
      <c r="AW2" s="399" t="s">
        <v>314</v>
      </c>
      <c r="AX2" s="399" t="s">
        <v>313</v>
      </c>
      <c r="AY2" s="399" t="s">
        <v>312</v>
      </c>
      <c r="AZ2" s="399" t="s">
        <v>535</v>
      </c>
      <c r="BA2" s="399" t="s">
        <v>536</v>
      </c>
      <c r="BB2" s="399" t="s">
        <v>537</v>
      </c>
      <c r="BC2" s="399" t="s">
        <v>538</v>
      </c>
      <c r="BD2" s="399" t="s">
        <v>539</v>
      </c>
      <c r="BE2" s="399" t="s">
        <v>540</v>
      </c>
      <c r="BF2" s="399" t="s">
        <v>541</v>
      </c>
      <c r="BG2" s="399" t="s">
        <v>542</v>
      </c>
      <c r="BH2" s="399" t="s">
        <v>543</v>
      </c>
      <c r="BI2" s="399" t="s">
        <v>544</v>
      </c>
      <c r="BJ2" s="399" t="s">
        <v>545</v>
      </c>
      <c r="BK2" s="399" t="s">
        <v>546</v>
      </c>
      <c r="BL2" s="399" t="s">
        <v>38</v>
      </c>
      <c r="BM2" s="399" t="s">
        <v>33</v>
      </c>
      <c r="BN2" s="399" t="s">
        <v>34</v>
      </c>
      <c r="BO2" s="399" t="s">
        <v>35</v>
      </c>
      <c r="BP2" s="399" t="s">
        <v>176</v>
      </c>
      <c r="BQ2" s="399" t="s">
        <v>177</v>
      </c>
      <c r="BR2" s="399" t="s">
        <v>178</v>
      </c>
      <c r="BS2" s="399" t="s">
        <v>190</v>
      </c>
      <c r="BT2" s="399" t="s">
        <v>191</v>
      </c>
      <c r="BU2" s="399" t="s">
        <v>192</v>
      </c>
      <c r="BV2" s="399" t="s">
        <v>179</v>
      </c>
      <c r="BW2" s="399" t="s">
        <v>180</v>
      </c>
      <c r="BX2" s="399" t="s">
        <v>181</v>
      </c>
      <c r="BY2" s="399" t="s">
        <v>311</v>
      </c>
      <c r="BZ2" s="399" t="s">
        <v>310</v>
      </c>
      <c r="CA2" s="399" t="s">
        <v>309</v>
      </c>
      <c r="CB2" s="399" t="s">
        <v>308</v>
      </c>
      <c r="CC2" s="399" t="s">
        <v>307</v>
      </c>
      <c r="CD2" s="399" t="s">
        <v>306</v>
      </c>
      <c r="CE2" s="399" t="s">
        <v>305</v>
      </c>
      <c r="CF2" s="399" t="s">
        <v>304</v>
      </c>
      <c r="CG2" s="399" t="s">
        <v>303</v>
      </c>
      <c r="CH2" s="399" t="s">
        <v>302</v>
      </c>
      <c r="CI2" s="399" t="s">
        <v>301</v>
      </c>
      <c r="CJ2" s="399" t="s">
        <v>300</v>
      </c>
      <c r="CK2" s="399" t="s">
        <v>182</v>
      </c>
      <c r="CL2" s="399" t="s">
        <v>183</v>
      </c>
      <c r="CM2" s="399" t="s">
        <v>184</v>
      </c>
      <c r="CN2" s="399" t="s">
        <v>489</v>
      </c>
      <c r="CO2" s="399" t="s">
        <v>490</v>
      </c>
      <c r="CP2" s="399" t="s">
        <v>491</v>
      </c>
      <c r="CQ2" s="399"/>
      <c r="CR2" s="399"/>
    </row>
    <row r="3" spans="1:96" x14ac:dyDescent="0.2">
      <c r="A3" s="227" t="s">
        <v>79</v>
      </c>
      <c r="B3" s="377">
        <v>244816</v>
      </c>
      <c r="C3" s="377">
        <v>13.5</v>
      </c>
      <c r="D3" s="377">
        <v>43.9</v>
      </c>
      <c r="E3" s="377">
        <v>42.6</v>
      </c>
      <c r="F3" s="377">
        <v>23.6</v>
      </c>
      <c r="G3" s="377">
        <v>38.299999999999997</v>
      </c>
      <c r="H3" s="377">
        <v>58.8</v>
      </c>
      <c r="I3" s="377">
        <v>33094</v>
      </c>
      <c r="J3" s="377">
        <v>107489</v>
      </c>
      <c r="K3" s="377">
        <v>104232</v>
      </c>
      <c r="L3" s="377">
        <v>-0.14000000000000001</v>
      </c>
      <c r="M3" s="377">
        <v>-0.24</v>
      </c>
      <c r="N3" s="377">
        <v>-0.2</v>
      </c>
      <c r="O3" s="377">
        <v>-0.15</v>
      </c>
      <c r="P3" s="377">
        <v>-0.25</v>
      </c>
      <c r="Q3" s="377">
        <v>-0.21</v>
      </c>
      <c r="R3" s="377">
        <v>-0.13</v>
      </c>
      <c r="S3" s="377">
        <v>-0.23</v>
      </c>
      <c r="T3" s="377">
        <v>-0.2</v>
      </c>
      <c r="U3" s="377">
        <v>10.7</v>
      </c>
      <c r="V3" s="377">
        <v>51.2</v>
      </c>
      <c r="W3" s="377">
        <v>90.9</v>
      </c>
      <c r="X3" s="377">
        <v>2.5</v>
      </c>
      <c r="Y3" s="377">
        <v>21.6</v>
      </c>
      <c r="Z3" s="377">
        <v>73.7</v>
      </c>
      <c r="AA3" s="377">
        <v>8.1</v>
      </c>
      <c r="AB3" s="377">
        <v>23.8</v>
      </c>
      <c r="AC3" s="377">
        <v>51.8</v>
      </c>
      <c r="AD3" s="377">
        <v>1.84</v>
      </c>
      <c r="AE3" s="377">
        <v>3.2</v>
      </c>
      <c r="AF3" s="377">
        <v>5.3</v>
      </c>
      <c r="AG3" s="377">
        <v>240612</v>
      </c>
      <c r="AH3" s="377">
        <v>11.9</v>
      </c>
      <c r="AI3" s="377">
        <v>45.5</v>
      </c>
      <c r="AJ3" s="377">
        <v>42.6</v>
      </c>
      <c r="AK3" s="377">
        <v>27.1</v>
      </c>
      <c r="AL3" s="377">
        <v>43.2</v>
      </c>
      <c r="AM3" s="377">
        <v>63.3</v>
      </c>
      <c r="AN3" s="377">
        <v>28727</v>
      </c>
      <c r="AO3" s="377">
        <v>109418</v>
      </c>
      <c r="AP3" s="377">
        <v>102467</v>
      </c>
      <c r="AQ3" s="377">
        <v>0.16</v>
      </c>
      <c r="AR3" s="377">
        <v>0.24</v>
      </c>
      <c r="AS3" s="377">
        <v>0.24</v>
      </c>
      <c r="AT3" s="377">
        <v>0.15</v>
      </c>
      <c r="AU3" s="377">
        <v>0.24</v>
      </c>
      <c r="AV3" s="377">
        <v>0.24</v>
      </c>
      <c r="AW3" s="377">
        <v>0.18</v>
      </c>
      <c r="AX3" s="377">
        <v>0.25</v>
      </c>
      <c r="AY3" s="377">
        <v>0.25</v>
      </c>
      <c r="AZ3" s="377">
        <v>12.1</v>
      </c>
      <c r="BA3" s="377">
        <v>59.5</v>
      </c>
      <c r="BB3" s="377">
        <v>95.2</v>
      </c>
      <c r="BC3" s="377">
        <v>2.8</v>
      </c>
      <c r="BD3" s="377">
        <v>27.1</v>
      </c>
      <c r="BE3" s="377">
        <v>81.099999999999994</v>
      </c>
      <c r="BF3" s="377">
        <v>13.8</v>
      </c>
      <c r="BG3" s="377">
        <v>35.700000000000003</v>
      </c>
      <c r="BH3" s="377">
        <v>62.7</v>
      </c>
      <c r="BI3" s="378">
        <v>2.0699999999999998</v>
      </c>
      <c r="BJ3" s="378">
        <v>3.6</v>
      </c>
      <c r="BK3" s="378">
        <v>5.75</v>
      </c>
      <c r="BL3" s="377">
        <v>485428</v>
      </c>
      <c r="BM3" s="377">
        <v>12.7</v>
      </c>
      <c r="BN3" s="377">
        <v>44.7</v>
      </c>
      <c r="BO3" s="377">
        <v>42.6</v>
      </c>
      <c r="BP3" s="377">
        <v>25.2</v>
      </c>
      <c r="BQ3" s="377">
        <v>40.799999999999997</v>
      </c>
      <c r="BR3" s="377">
        <v>61</v>
      </c>
      <c r="BS3" s="377">
        <v>61821</v>
      </c>
      <c r="BT3" s="377">
        <v>216907</v>
      </c>
      <c r="BU3" s="377">
        <v>206699</v>
      </c>
      <c r="BV3" s="377">
        <v>0</v>
      </c>
      <c r="BW3" s="377">
        <v>0</v>
      </c>
      <c r="BX3" s="377">
        <v>0.02</v>
      </c>
      <c r="BY3" s="377">
        <v>-0.01</v>
      </c>
      <c r="BZ3" s="377">
        <v>0</v>
      </c>
      <c r="CA3" s="377">
        <v>0.01</v>
      </c>
      <c r="CB3" s="377">
        <v>0.01</v>
      </c>
      <c r="CC3" s="377">
        <v>0.01</v>
      </c>
      <c r="CD3" s="377">
        <v>0.02</v>
      </c>
      <c r="CE3" s="377">
        <v>11.3</v>
      </c>
      <c r="CF3" s="377">
        <v>55.4</v>
      </c>
      <c r="CG3" s="377">
        <v>93</v>
      </c>
      <c r="CH3" s="377">
        <v>2.6</v>
      </c>
      <c r="CI3" s="377">
        <v>24.4</v>
      </c>
      <c r="CJ3" s="377">
        <v>77.400000000000006</v>
      </c>
      <c r="CK3" s="377">
        <v>10.8</v>
      </c>
      <c r="CL3" s="377">
        <v>29.8</v>
      </c>
      <c r="CM3" s="377">
        <v>57.2</v>
      </c>
      <c r="CN3" s="378">
        <v>1.94</v>
      </c>
      <c r="CO3" s="378">
        <v>3.4</v>
      </c>
      <c r="CP3" s="378">
        <v>5.52</v>
      </c>
    </row>
    <row r="4" spans="1:96" x14ac:dyDescent="0.2">
      <c r="A4" s="227" t="s">
        <v>154</v>
      </c>
      <c r="B4" s="377">
        <v>71361</v>
      </c>
      <c r="C4" s="377">
        <v>13.9</v>
      </c>
      <c r="D4" s="377">
        <v>44.9</v>
      </c>
      <c r="E4" s="377">
        <v>41.3</v>
      </c>
      <c r="F4" s="377">
        <v>23.4</v>
      </c>
      <c r="G4" s="377">
        <v>38.1</v>
      </c>
      <c r="H4" s="377">
        <v>57.8</v>
      </c>
      <c r="I4" s="377">
        <v>9895</v>
      </c>
      <c r="J4" s="377">
        <v>32009</v>
      </c>
      <c r="K4" s="377">
        <v>29457</v>
      </c>
      <c r="L4" s="377">
        <v>-0.15</v>
      </c>
      <c r="M4" s="377">
        <v>-0.27</v>
      </c>
      <c r="N4" s="377">
        <v>-0.27</v>
      </c>
      <c r="O4" s="377">
        <v>-0.17</v>
      </c>
      <c r="P4" s="377">
        <v>-0.28000000000000003</v>
      </c>
      <c r="Q4" s="377">
        <v>-0.28999999999999998</v>
      </c>
      <c r="R4" s="377">
        <v>-0.12</v>
      </c>
      <c r="S4" s="377">
        <v>-0.25</v>
      </c>
      <c r="T4" s="377">
        <v>-0.26</v>
      </c>
      <c r="U4" s="377">
        <v>10.3</v>
      </c>
      <c r="V4" s="377">
        <v>50.4</v>
      </c>
      <c r="W4" s="377">
        <v>90.1</v>
      </c>
      <c r="X4" s="377">
        <v>2.4</v>
      </c>
      <c r="Y4" s="377">
        <v>20.7</v>
      </c>
      <c r="Z4" s="377">
        <v>71.599999999999994</v>
      </c>
      <c r="AA4" s="377">
        <v>8.6999999999999993</v>
      </c>
      <c r="AB4" s="377">
        <v>23.4</v>
      </c>
      <c r="AC4" s="377">
        <v>48.1</v>
      </c>
      <c r="AD4" s="377">
        <v>1.84</v>
      </c>
      <c r="AE4" s="377">
        <v>3.19</v>
      </c>
      <c r="AF4" s="377">
        <v>5.18</v>
      </c>
      <c r="AG4" s="377">
        <v>71411</v>
      </c>
      <c r="AH4" s="377">
        <v>12.1</v>
      </c>
      <c r="AI4" s="377">
        <v>46.4</v>
      </c>
      <c r="AJ4" s="377">
        <v>41.4</v>
      </c>
      <c r="AK4" s="377">
        <v>26.6</v>
      </c>
      <c r="AL4" s="377">
        <v>43</v>
      </c>
      <c r="AM4" s="377">
        <v>62.4</v>
      </c>
      <c r="AN4" s="377">
        <v>8664</v>
      </c>
      <c r="AO4" s="377">
        <v>33156</v>
      </c>
      <c r="AP4" s="377">
        <v>29591</v>
      </c>
      <c r="AQ4" s="377">
        <v>0.13</v>
      </c>
      <c r="AR4" s="377">
        <v>0.21</v>
      </c>
      <c r="AS4" s="377">
        <v>0.2</v>
      </c>
      <c r="AT4" s="377">
        <v>0.11</v>
      </c>
      <c r="AU4" s="377">
        <v>0.2</v>
      </c>
      <c r="AV4" s="377">
        <v>0.18</v>
      </c>
      <c r="AW4" s="377">
        <v>0.16</v>
      </c>
      <c r="AX4" s="377">
        <v>0.23</v>
      </c>
      <c r="AY4" s="377">
        <v>0.21</v>
      </c>
      <c r="AZ4" s="377">
        <v>11.2</v>
      </c>
      <c r="BA4" s="377">
        <v>58.6</v>
      </c>
      <c r="BB4" s="377">
        <v>94.7</v>
      </c>
      <c r="BC4" s="377">
        <v>2.5</v>
      </c>
      <c r="BD4" s="377">
        <v>26.2</v>
      </c>
      <c r="BE4" s="377">
        <v>79.5</v>
      </c>
      <c r="BF4" s="377">
        <v>13.2</v>
      </c>
      <c r="BG4" s="377">
        <v>34.4</v>
      </c>
      <c r="BH4" s="377">
        <v>59.7</v>
      </c>
      <c r="BI4" s="378">
        <v>2.04</v>
      </c>
      <c r="BJ4" s="378">
        <v>3.57</v>
      </c>
      <c r="BK4" s="378">
        <v>5.64</v>
      </c>
      <c r="BL4" s="377">
        <v>142772</v>
      </c>
      <c r="BM4" s="377">
        <v>13</v>
      </c>
      <c r="BN4" s="377">
        <v>45.6</v>
      </c>
      <c r="BO4" s="377">
        <v>41.4</v>
      </c>
      <c r="BP4" s="377">
        <v>24.9</v>
      </c>
      <c r="BQ4" s="377">
        <v>40.6</v>
      </c>
      <c r="BR4" s="377">
        <v>60.1</v>
      </c>
      <c r="BS4" s="377">
        <v>18559</v>
      </c>
      <c r="BT4" s="377">
        <v>65165</v>
      </c>
      <c r="BU4" s="377">
        <v>59048</v>
      </c>
      <c r="BV4" s="377">
        <v>-0.01</v>
      </c>
      <c r="BW4" s="377">
        <v>-0.02</v>
      </c>
      <c r="BX4" s="377">
        <v>-0.04</v>
      </c>
      <c r="BY4" s="377">
        <v>-0.03</v>
      </c>
      <c r="BZ4" s="377">
        <v>-0.03</v>
      </c>
      <c r="CA4" s="377">
        <v>-0.05</v>
      </c>
      <c r="CB4" s="377">
        <v>0</v>
      </c>
      <c r="CC4" s="377">
        <v>-0.01</v>
      </c>
      <c r="CD4" s="377">
        <v>-0.03</v>
      </c>
      <c r="CE4" s="377">
        <v>10.7</v>
      </c>
      <c r="CF4" s="377">
        <v>54.6</v>
      </c>
      <c r="CG4" s="377">
        <v>92.4</v>
      </c>
      <c r="CH4" s="377">
        <v>2.5</v>
      </c>
      <c r="CI4" s="377">
        <v>23.5</v>
      </c>
      <c r="CJ4" s="377">
        <v>75.5</v>
      </c>
      <c r="CK4" s="377">
        <v>10.8</v>
      </c>
      <c r="CL4" s="377">
        <v>29</v>
      </c>
      <c r="CM4" s="377">
        <v>53.9</v>
      </c>
      <c r="CN4" s="378">
        <v>1.93</v>
      </c>
      <c r="CO4" s="378">
        <v>3.38</v>
      </c>
      <c r="CP4" s="378">
        <v>5.41</v>
      </c>
    </row>
    <row r="5" spans="1:96" x14ac:dyDescent="0.2">
      <c r="A5" s="227" t="s">
        <v>155</v>
      </c>
      <c r="B5" s="377">
        <v>172687</v>
      </c>
      <c r="C5" s="377">
        <v>13.4</v>
      </c>
      <c r="D5" s="377">
        <v>43.5</v>
      </c>
      <c r="E5" s="377">
        <v>43.2</v>
      </c>
      <c r="F5" s="377">
        <v>23.7</v>
      </c>
      <c r="G5" s="377">
        <v>38.5</v>
      </c>
      <c r="H5" s="377">
        <v>59.2</v>
      </c>
      <c r="I5" s="377">
        <v>23056</v>
      </c>
      <c r="J5" s="377">
        <v>75082</v>
      </c>
      <c r="K5" s="377">
        <v>74548</v>
      </c>
      <c r="L5" s="377">
        <v>-0.13</v>
      </c>
      <c r="M5" s="377">
        <v>-0.22</v>
      </c>
      <c r="N5" s="377">
        <v>-0.17</v>
      </c>
      <c r="O5" s="377">
        <v>-0.15</v>
      </c>
      <c r="P5" s="377">
        <v>-0.23</v>
      </c>
      <c r="Q5" s="377">
        <v>-0.18</v>
      </c>
      <c r="R5" s="377">
        <v>-0.11</v>
      </c>
      <c r="S5" s="377">
        <v>-0.21</v>
      </c>
      <c r="T5" s="377">
        <v>-0.17</v>
      </c>
      <c r="U5" s="377">
        <v>10.9</v>
      </c>
      <c r="V5" s="377">
        <v>51.6</v>
      </c>
      <c r="W5" s="377">
        <v>91.2</v>
      </c>
      <c r="X5" s="377">
        <v>2.5</v>
      </c>
      <c r="Y5" s="377">
        <v>22.1</v>
      </c>
      <c r="Z5" s="377">
        <v>74.7</v>
      </c>
      <c r="AA5" s="377">
        <v>7.9</v>
      </c>
      <c r="AB5" s="377">
        <v>24</v>
      </c>
      <c r="AC5" s="377">
        <v>53.3</v>
      </c>
      <c r="AD5" s="377">
        <v>1.84</v>
      </c>
      <c r="AE5" s="377">
        <v>3.21</v>
      </c>
      <c r="AF5" s="377">
        <v>5.35</v>
      </c>
      <c r="AG5" s="377">
        <v>168370</v>
      </c>
      <c r="AH5" s="377">
        <v>11.8</v>
      </c>
      <c r="AI5" s="377">
        <v>45.1</v>
      </c>
      <c r="AJ5" s="377">
        <v>43.1</v>
      </c>
      <c r="AK5" s="377">
        <v>27.3</v>
      </c>
      <c r="AL5" s="377">
        <v>43.4</v>
      </c>
      <c r="AM5" s="377">
        <v>63.7</v>
      </c>
      <c r="AN5" s="377">
        <v>19929</v>
      </c>
      <c r="AO5" s="377">
        <v>75868</v>
      </c>
      <c r="AP5" s="377">
        <v>72573</v>
      </c>
      <c r="AQ5" s="377">
        <v>0.19</v>
      </c>
      <c r="AR5" s="377">
        <v>0.26</v>
      </c>
      <c r="AS5" s="377">
        <v>0.27</v>
      </c>
      <c r="AT5" s="377">
        <v>0.17</v>
      </c>
      <c r="AU5" s="377">
        <v>0.25</v>
      </c>
      <c r="AV5" s="377">
        <v>0.26</v>
      </c>
      <c r="AW5" s="377">
        <v>0.2</v>
      </c>
      <c r="AX5" s="377">
        <v>0.27</v>
      </c>
      <c r="AY5" s="377">
        <v>0.28000000000000003</v>
      </c>
      <c r="AZ5" s="377">
        <v>12.6</v>
      </c>
      <c r="BA5" s="377">
        <v>60.1</v>
      </c>
      <c r="BB5" s="377">
        <v>95.4</v>
      </c>
      <c r="BC5" s="377">
        <v>3</v>
      </c>
      <c r="BD5" s="377">
        <v>27.6</v>
      </c>
      <c r="BE5" s="377">
        <v>81.8</v>
      </c>
      <c r="BF5" s="377">
        <v>14.2</v>
      </c>
      <c r="BG5" s="377">
        <v>36.4</v>
      </c>
      <c r="BH5" s="377">
        <v>64</v>
      </c>
      <c r="BI5" s="378">
        <v>2.09</v>
      </c>
      <c r="BJ5" s="378">
        <v>3.61</v>
      </c>
      <c r="BK5" s="378">
        <v>5.8</v>
      </c>
      <c r="BL5" s="377">
        <v>341057</v>
      </c>
      <c r="BM5" s="377">
        <v>12.6</v>
      </c>
      <c r="BN5" s="377">
        <v>44.3</v>
      </c>
      <c r="BO5" s="377">
        <v>43.1</v>
      </c>
      <c r="BP5" s="377">
        <v>25.4</v>
      </c>
      <c r="BQ5" s="377">
        <v>41</v>
      </c>
      <c r="BR5" s="377">
        <v>61.4</v>
      </c>
      <c r="BS5" s="377">
        <v>42985</v>
      </c>
      <c r="BT5" s="377">
        <v>150950</v>
      </c>
      <c r="BU5" s="377">
        <v>147121</v>
      </c>
      <c r="BV5" s="377">
        <v>0.02</v>
      </c>
      <c r="BW5" s="377">
        <v>0.02</v>
      </c>
      <c r="BX5" s="377">
        <v>0.04</v>
      </c>
      <c r="BY5" s="377">
        <v>0.01</v>
      </c>
      <c r="BZ5" s="377">
        <v>0.02</v>
      </c>
      <c r="CA5" s="377">
        <v>0.04</v>
      </c>
      <c r="CB5" s="377">
        <v>0.03</v>
      </c>
      <c r="CC5" s="377">
        <v>0.03</v>
      </c>
      <c r="CD5" s="377">
        <v>0.05</v>
      </c>
      <c r="CE5" s="377">
        <v>11.6</v>
      </c>
      <c r="CF5" s="377">
        <v>55.9</v>
      </c>
      <c r="CG5" s="377">
        <v>93.3</v>
      </c>
      <c r="CH5" s="377">
        <v>2.7</v>
      </c>
      <c r="CI5" s="377">
        <v>24.9</v>
      </c>
      <c r="CJ5" s="377">
        <v>78.2</v>
      </c>
      <c r="CK5" s="377">
        <v>10.8</v>
      </c>
      <c r="CL5" s="377">
        <v>30.3</v>
      </c>
      <c r="CM5" s="377">
        <v>58.6</v>
      </c>
      <c r="CN5" s="378">
        <v>1.96</v>
      </c>
      <c r="CO5" s="378">
        <v>3.41</v>
      </c>
      <c r="CP5" s="378">
        <v>5.57</v>
      </c>
    </row>
    <row r="6" spans="1:96" x14ac:dyDescent="0.2">
      <c r="A6" s="227" t="s">
        <v>156</v>
      </c>
      <c r="B6" s="377">
        <v>44186</v>
      </c>
      <c r="C6" s="377">
        <v>18.3</v>
      </c>
      <c r="D6" s="377">
        <v>49.1</v>
      </c>
      <c r="E6" s="377">
        <v>32.6</v>
      </c>
      <c r="F6" s="377">
        <v>22.9</v>
      </c>
      <c r="G6" s="377">
        <v>36.299999999999997</v>
      </c>
      <c r="H6" s="377">
        <v>54.4</v>
      </c>
      <c r="I6" s="377">
        <v>8086</v>
      </c>
      <c r="J6" s="377">
        <v>21702</v>
      </c>
      <c r="K6" s="377">
        <v>14398</v>
      </c>
      <c r="L6" s="377">
        <v>-0.18</v>
      </c>
      <c r="M6" s="377">
        <v>-0.4</v>
      </c>
      <c r="N6" s="377">
        <v>-0.49</v>
      </c>
      <c r="O6" s="377">
        <v>-0.21</v>
      </c>
      <c r="P6" s="377">
        <v>-0.42</v>
      </c>
      <c r="Q6" s="377">
        <v>-0.51</v>
      </c>
      <c r="R6" s="377">
        <v>-0.16</v>
      </c>
      <c r="S6" s="377">
        <v>-0.39</v>
      </c>
      <c r="T6" s="377">
        <v>-0.47</v>
      </c>
      <c r="U6" s="377">
        <v>9.5</v>
      </c>
      <c r="V6" s="377">
        <v>45.1</v>
      </c>
      <c r="W6" s="377">
        <v>86.1</v>
      </c>
      <c r="X6" s="377">
        <v>2.2999999999999998</v>
      </c>
      <c r="Y6" s="377">
        <v>18.3</v>
      </c>
      <c r="Z6" s="377">
        <v>65.2</v>
      </c>
      <c r="AA6" s="377">
        <v>7.9</v>
      </c>
      <c r="AB6" s="377">
        <v>20.100000000000001</v>
      </c>
      <c r="AC6" s="377">
        <v>42.7</v>
      </c>
      <c r="AD6" s="377">
        <v>1.74</v>
      </c>
      <c r="AE6" s="377">
        <v>2.95</v>
      </c>
      <c r="AF6" s="377">
        <v>4.76</v>
      </c>
      <c r="AG6" s="377">
        <v>41568</v>
      </c>
      <c r="AH6" s="377">
        <v>16.600000000000001</v>
      </c>
      <c r="AI6" s="377">
        <v>51.4</v>
      </c>
      <c r="AJ6" s="377">
        <v>32</v>
      </c>
      <c r="AK6" s="377">
        <v>26</v>
      </c>
      <c r="AL6" s="377">
        <v>40.700000000000003</v>
      </c>
      <c r="AM6" s="377">
        <v>58.7</v>
      </c>
      <c r="AN6" s="377">
        <v>6896</v>
      </c>
      <c r="AO6" s="377">
        <v>21386</v>
      </c>
      <c r="AP6" s="377">
        <v>13286</v>
      </c>
      <c r="AQ6" s="377">
        <v>0.09</v>
      </c>
      <c r="AR6" s="377">
        <v>0.05</v>
      </c>
      <c r="AS6" s="377">
        <v>-7.0000000000000007E-2</v>
      </c>
      <c r="AT6" s="377">
        <v>0.06</v>
      </c>
      <c r="AU6" s="377">
        <v>0.03</v>
      </c>
      <c r="AV6" s="377">
        <v>-0.09</v>
      </c>
      <c r="AW6" s="377">
        <v>0.12</v>
      </c>
      <c r="AX6" s="377">
        <v>0.06</v>
      </c>
      <c r="AY6" s="377">
        <v>-0.05</v>
      </c>
      <c r="AZ6" s="377">
        <v>10.3</v>
      </c>
      <c r="BA6" s="377">
        <v>52.4</v>
      </c>
      <c r="BB6" s="377">
        <v>91.7</v>
      </c>
      <c r="BC6" s="377">
        <v>2.6</v>
      </c>
      <c r="BD6" s="377">
        <v>22.7</v>
      </c>
      <c r="BE6" s="377">
        <v>73.599999999999994</v>
      </c>
      <c r="BF6" s="377">
        <v>13.8</v>
      </c>
      <c r="BG6" s="377">
        <v>29.9</v>
      </c>
      <c r="BH6" s="377">
        <v>52.5</v>
      </c>
      <c r="BI6" s="378">
        <v>1.95</v>
      </c>
      <c r="BJ6" s="378">
        <v>3.3</v>
      </c>
      <c r="BK6" s="378">
        <v>5.17</v>
      </c>
      <c r="BL6" s="377">
        <v>85754</v>
      </c>
      <c r="BM6" s="377">
        <v>17.5</v>
      </c>
      <c r="BN6" s="377">
        <v>50.2</v>
      </c>
      <c r="BO6" s="377">
        <v>32.299999999999997</v>
      </c>
      <c r="BP6" s="377">
        <v>24.3</v>
      </c>
      <c r="BQ6" s="377">
        <v>38.5</v>
      </c>
      <c r="BR6" s="377">
        <v>56.4</v>
      </c>
      <c r="BS6" s="377">
        <v>14982</v>
      </c>
      <c r="BT6" s="377">
        <v>43088</v>
      </c>
      <c r="BU6" s="377">
        <v>27684</v>
      </c>
      <c r="BV6" s="377">
        <v>-0.06</v>
      </c>
      <c r="BW6" s="377">
        <v>-0.18</v>
      </c>
      <c r="BX6" s="377">
        <v>-0.28999999999999998</v>
      </c>
      <c r="BY6" s="377">
        <v>-0.08</v>
      </c>
      <c r="BZ6" s="377">
        <v>-0.19</v>
      </c>
      <c r="CA6" s="377">
        <v>-0.3</v>
      </c>
      <c r="CB6" s="377">
        <v>-0.04</v>
      </c>
      <c r="CC6" s="377">
        <v>-0.17</v>
      </c>
      <c r="CD6" s="377">
        <v>-0.27</v>
      </c>
      <c r="CE6" s="377">
        <v>9.9</v>
      </c>
      <c r="CF6" s="377">
        <v>48.7</v>
      </c>
      <c r="CG6" s="377">
        <v>88.8</v>
      </c>
      <c r="CH6" s="377">
        <v>2.5</v>
      </c>
      <c r="CI6" s="377">
        <v>20.5</v>
      </c>
      <c r="CJ6" s="377">
        <v>69.2</v>
      </c>
      <c r="CK6" s="377">
        <v>10.6</v>
      </c>
      <c r="CL6" s="377">
        <v>25</v>
      </c>
      <c r="CM6" s="377">
        <v>47.4</v>
      </c>
      <c r="CN6" s="378">
        <v>1.84</v>
      </c>
      <c r="CO6" s="378">
        <v>3.13</v>
      </c>
      <c r="CP6" s="378">
        <v>4.95</v>
      </c>
    </row>
    <row r="7" spans="1:96" x14ac:dyDescent="0.2">
      <c r="A7" s="227" t="s">
        <v>157</v>
      </c>
      <c r="B7" s="377">
        <v>122962</v>
      </c>
      <c r="C7" s="377">
        <v>11.6</v>
      </c>
      <c r="D7" s="377">
        <v>41.3</v>
      </c>
      <c r="E7" s="377">
        <v>47.2</v>
      </c>
      <c r="F7" s="377">
        <v>24.1</v>
      </c>
      <c r="G7" s="377">
        <v>39.6</v>
      </c>
      <c r="H7" s="377">
        <v>60.6</v>
      </c>
      <c r="I7" s="377">
        <v>14223</v>
      </c>
      <c r="J7" s="377">
        <v>50744</v>
      </c>
      <c r="K7" s="377">
        <v>57995</v>
      </c>
      <c r="L7" s="377">
        <v>-0.1</v>
      </c>
      <c r="M7" s="377">
        <v>-0.14000000000000001</v>
      </c>
      <c r="N7" s="377">
        <v>-0.09</v>
      </c>
      <c r="O7" s="377">
        <v>-0.12</v>
      </c>
      <c r="P7" s="377">
        <v>-0.15</v>
      </c>
      <c r="Q7" s="377">
        <v>-0.1</v>
      </c>
      <c r="R7" s="377">
        <v>-0.08</v>
      </c>
      <c r="S7" s="377">
        <v>-0.13</v>
      </c>
      <c r="T7" s="377">
        <v>-0.08</v>
      </c>
      <c r="U7" s="377">
        <v>11.6</v>
      </c>
      <c r="V7" s="377">
        <v>54.6</v>
      </c>
      <c r="W7" s="377">
        <v>92.7</v>
      </c>
      <c r="X7" s="377">
        <v>2.6</v>
      </c>
      <c r="Y7" s="377">
        <v>23.8</v>
      </c>
      <c r="Z7" s="377">
        <v>77.3</v>
      </c>
      <c r="AA7" s="377">
        <v>7.7</v>
      </c>
      <c r="AB7" s="377">
        <v>25.6</v>
      </c>
      <c r="AC7" s="377">
        <v>56.4</v>
      </c>
      <c r="AD7" s="377">
        <v>1.89</v>
      </c>
      <c r="AE7" s="377">
        <v>3.33</v>
      </c>
      <c r="AF7" s="377">
        <v>5.52</v>
      </c>
      <c r="AG7" s="377">
        <v>123166</v>
      </c>
      <c r="AH7" s="377">
        <v>10.199999999999999</v>
      </c>
      <c r="AI7" s="377">
        <v>42.8</v>
      </c>
      <c r="AJ7" s="377">
        <v>47</v>
      </c>
      <c r="AK7" s="377">
        <v>28</v>
      </c>
      <c r="AL7" s="377">
        <v>44.5</v>
      </c>
      <c r="AM7" s="377">
        <v>64.900000000000006</v>
      </c>
      <c r="AN7" s="377">
        <v>12595</v>
      </c>
      <c r="AO7" s="377">
        <v>52667</v>
      </c>
      <c r="AP7" s="377">
        <v>57904</v>
      </c>
      <c r="AQ7" s="377">
        <v>0.24</v>
      </c>
      <c r="AR7" s="377">
        <v>0.35</v>
      </c>
      <c r="AS7" s="377">
        <v>0.35</v>
      </c>
      <c r="AT7" s="377">
        <v>0.22</v>
      </c>
      <c r="AU7" s="377">
        <v>0.34</v>
      </c>
      <c r="AV7" s="377">
        <v>0.34</v>
      </c>
      <c r="AW7" s="377">
        <v>0.26</v>
      </c>
      <c r="AX7" s="377">
        <v>0.37</v>
      </c>
      <c r="AY7" s="377">
        <v>0.36</v>
      </c>
      <c r="AZ7" s="377">
        <v>13.7</v>
      </c>
      <c r="BA7" s="377">
        <v>63.3</v>
      </c>
      <c r="BB7" s="377">
        <v>96.4</v>
      </c>
      <c r="BC7" s="377">
        <v>3.1</v>
      </c>
      <c r="BD7" s="377">
        <v>29.6</v>
      </c>
      <c r="BE7" s="377">
        <v>83.9</v>
      </c>
      <c r="BF7" s="377">
        <v>14.1</v>
      </c>
      <c r="BG7" s="377">
        <v>38.700000000000003</v>
      </c>
      <c r="BH7" s="377">
        <v>66.8</v>
      </c>
      <c r="BI7" s="378">
        <v>2.16</v>
      </c>
      <c r="BJ7" s="378">
        <v>3.74</v>
      </c>
      <c r="BK7" s="378">
        <v>5.95</v>
      </c>
      <c r="BL7" s="377">
        <v>246128</v>
      </c>
      <c r="BM7" s="377">
        <v>10.9</v>
      </c>
      <c r="BN7" s="377">
        <v>42</v>
      </c>
      <c r="BO7" s="377">
        <v>47.1</v>
      </c>
      <c r="BP7" s="377">
        <v>26</v>
      </c>
      <c r="BQ7" s="377">
        <v>42.1</v>
      </c>
      <c r="BR7" s="377">
        <v>62.8</v>
      </c>
      <c r="BS7" s="377">
        <v>26818</v>
      </c>
      <c r="BT7" s="377">
        <v>103411</v>
      </c>
      <c r="BU7" s="377">
        <v>115899</v>
      </c>
      <c r="BV7" s="377">
        <v>0.06</v>
      </c>
      <c r="BW7" s="377">
        <v>0.11</v>
      </c>
      <c r="BX7" s="377">
        <v>0.13</v>
      </c>
      <c r="BY7" s="377">
        <v>0.05</v>
      </c>
      <c r="BZ7" s="377">
        <v>0.11</v>
      </c>
      <c r="CA7" s="377">
        <v>0.12</v>
      </c>
      <c r="CB7" s="377">
        <v>0.08</v>
      </c>
      <c r="CC7" s="377">
        <v>0.12</v>
      </c>
      <c r="CD7" s="377">
        <v>0.14000000000000001</v>
      </c>
      <c r="CE7" s="377">
        <v>12.6</v>
      </c>
      <c r="CF7" s="377">
        <v>59.1</v>
      </c>
      <c r="CG7" s="377">
        <v>94.5</v>
      </c>
      <c r="CH7" s="377">
        <v>2.9</v>
      </c>
      <c r="CI7" s="377">
        <v>26.8</v>
      </c>
      <c r="CJ7" s="377">
        <v>80.599999999999994</v>
      </c>
      <c r="CK7" s="377">
        <v>10.7</v>
      </c>
      <c r="CL7" s="377">
        <v>32.299999999999997</v>
      </c>
      <c r="CM7" s="377">
        <v>61.5</v>
      </c>
      <c r="CN7" s="378">
        <v>2.02</v>
      </c>
      <c r="CO7" s="378">
        <v>3.54</v>
      </c>
      <c r="CP7" s="378">
        <v>5.74</v>
      </c>
    </row>
    <row r="8" spans="1:96" x14ac:dyDescent="0.2">
      <c r="A8" s="227" t="s">
        <v>158</v>
      </c>
      <c r="B8" s="377">
        <v>2926</v>
      </c>
      <c r="C8" s="377">
        <v>13.5</v>
      </c>
      <c r="D8" s="377">
        <v>43.4</v>
      </c>
      <c r="E8" s="377">
        <v>43.1</v>
      </c>
      <c r="F8" s="377">
        <v>26.8</v>
      </c>
      <c r="G8" s="377">
        <v>41.7</v>
      </c>
      <c r="H8" s="377">
        <v>60.3</v>
      </c>
      <c r="I8" s="377">
        <v>395</v>
      </c>
      <c r="J8" s="377">
        <v>1269</v>
      </c>
      <c r="K8" s="377">
        <v>1261</v>
      </c>
      <c r="L8" s="377">
        <v>0.16</v>
      </c>
      <c r="M8" s="377">
        <v>0.09</v>
      </c>
      <c r="N8" s="377">
        <v>0.02</v>
      </c>
      <c r="O8" s="377">
        <v>0.03</v>
      </c>
      <c r="P8" s="377">
        <v>0.02</v>
      </c>
      <c r="Q8" s="377">
        <v>-0.05</v>
      </c>
      <c r="R8" s="377">
        <v>0.28000000000000003</v>
      </c>
      <c r="S8" s="377">
        <v>0.16</v>
      </c>
      <c r="T8" s="377">
        <v>0.09</v>
      </c>
      <c r="U8" s="377">
        <v>16.2</v>
      </c>
      <c r="V8" s="377">
        <v>58.2</v>
      </c>
      <c r="W8" s="377">
        <v>91.8</v>
      </c>
      <c r="X8" s="377">
        <v>3.8</v>
      </c>
      <c r="Y8" s="377">
        <v>29.8</v>
      </c>
      <c r="Z8" s="377">
        <v>78.599999999999994</v>
      </c>
      <c r="AA8" s="377">
        <v>21.5</v>
      </c>
      <c r="AB8" s="377">
        <v>51.4</v>
      </c>
      <c r="AC8" s="377">
        <v>68.099999999999994</v>
      </c>
      <c r="AD8" s="377">
        <v>2.27</v>
      </c>
      <c r="AE8" s="377">
        <v>3.73</v>
      </c>
      <c r="AF8" s="377">
        <v>5.6</v>
      </c>
      <c r="AG8" s="377">
        <v>2514</v>
      </c>
      <c r="AH8" s="377">
        <v>11.6</v>
      </c>
      <c r="AI8" s="377">
        <v>49</v>
      </c>
      <c r="AJ8" s="377">
        <v>39.4</v>
      </c>
      <c r="AK8" s="377">
        <v>29.5</v>
      </c>
      <c r="AL8" s="377">
        <v>46</v>
      </c>
      <c r="AM8" s="377">
        <v>63</v>
      </c>
      <c r="AN8" s="377">
        <v>291</v>
      </c>
      <c r="AO8" s="377">
        <v>1233</v>
      </c>
      <c r="AP8" s="377">
        <v>990</v>
      </c>
      <c r="AQ8" s="377">
        <v>0.36</v>
      </c>
      <c r="AR8" s="377">
        <v>0.52</v>
      </c>
      <c r="AS8" s="377">
        <v>0.37</v>
      </c>
      <c r="AT8" s="377">
        <v>0.22</v>
      </c>
      <c r="AU8" s="377">
        <v>0.45</v>
      </c>
      <c r="AV8" s="377">
        <v>0.28999999999999998</v>
      </c>
      <c r="AW8" s="377">
        <v>0.51</v>
      </c>
      <c r="AX8" s="377">
        <v>0.59</v>
      </c>
      <c r="AY8" s="377">
        <v>0.45</v>
      </c>
      <c r="AZ8" s="377">
        <v>16.8</v>
      </c>
      <c r="BA8" s="377">
        <v>65.099999999999994</v>
      </c>
      <c r="BB8" s="377">
        <v>93.5</v>
      </c>
      <c r="BC8" s="377">
        <v>4.8</v>
      </c>
      <c r="BD8" s="377">
        <v>34.6</v>
      </c>
      <c r="BE8" s="377">
        <v>79.7</v>
      </c>
      <c r="BF8" s="377">
        <v>32.299999999999997</v>
      </c>
      <c r="BG8" s="377">
        <v>63.7</v>
      </c>
      <c r="BH8" s="377">
        <v>77.7</v>
      </c>
      <c r="BI8" s="378">
        <v>2.4900000000000002</v>
      </c>
      <c r="BJ8" s="378">
        <v>4.1399999999999997</v>
      </c>
      <c r="BK8" s="378">
        <v>5.93</v>
      </c>
      <c r="BL8" s="377">
        <v>5440</v>
      </c>
      <c r="BM8" s="377">
        <v>12.6</v>
      </c>
      <c r="BN8" s="377">
        <v>46</v>
      </c>
      <c r="BO8" s="377">
        <v>41.4</v>
      </c>
      <c r="BP8" s="377">
        <v>27.9</v>
      </c>
      <c r="BQ8" s="377">
        <v>43.8</v>
      </c>
      <c r="BR8" s="377">
        <v>61.5</v>
      </c>
      <c r="BS8" s="377">
        <v>686</v>
      </c>
      <c r="BT8" s="377">
        <v>2502</v>
      </c>
      <c r="BU8" s="377">
        <v>2251</v>
      </c>
      <c r="BV8" s="377">
        <v>0.25</v>
      </c>
      <c r="BW8" s="377">
        <v>0.3</v>
      </c>
      <c r="BX8" s="377">
        <v>0.17</v>
      </c>
      <c r="BY8" s="377">
        <v>0.15</v>
      </c>
      <c r="BZ8" s="377">
        <v>0.25</v>
      </c>
      <c r="CA8" s="377">
        <v>0.12</v>
      </c>
      <c r="CB8" s="377">
        <v>0.34</v>
      </c>
      <c r="CC8" s="377">
        <v>0.35</v>
      </c>
      <c r="CD8" s="377">
        <v>0.22</v>
      </c>
      <c r="CE8" s="377">
        <v>16.5</v>
      </c>
      <c r="CF8" s="377">
        <v>61.6</v>
      </c>
      <c r="CG8" s="377">
        <v>92.5</v>
      </c>
      <c r="CH8" s="377">
        <v>4.2</v>
      </c>
      <c r="CI8" s="377">
        <v>32.200000000000003</v>
      </c>
      <c r="CJ8" s="377">
        <v>79.099999999999994</v>
      </c>
      <c r="CK8" s="377">
        <v>26.1</v>
      </c>
      <c r="CL8" s="377">
        <v>57.5</v>
      </c>
      <c r="CM8" s="377">
        <v>72.3</v>
      </c>
      <c r="CN8" s="378">
        <v>2.36</v>
      </c>
      <c r="CO8" s="378">
        <v>3.93</v>
      </c>
      <c r="CP8" s="378">
        <v>5.75</v>
      </c>
    </row>
    <row r="9" spans="1:96" x14ac:dyDescent="0.2">
      <c r="A9" s="227" t="s">
        <v>185</v>
      </c>
      <c r="B9" s="377">
        <v>2021</v>
      </c>
      <c r="C9" s="377">
        <v>12</v>
      </c>
      <c r="D9" s="377">
        <v>51.4</v>
      </c>
      <c r="E9" s="377">
        <v>36.6</v>
      </c>
      <c r="F9" s="377">
        <v>21.4</v>
      </c>
      <c r="G9" s="377">
        <v>32.299999999999997</v>
      </c>
      <c r="H9" s="377">
        <v>47.7</v>
      </c>
      <c r="I9" s="377">
        <v>242</v>
      </c>
      <c r="J9" s="377">
        <v>1039</v>
      </c>
      <c r="K9" s="377">
        <v>740</v>
      </c>
      <c r="L9" s="377">
        <v>-0.42</v>
      </c>
      <c r="M9" s="377">
        <v>-0.83</v>
      </c>
      <c r="N9" s="377">
        <v>-1.1000000000000001</v>
      </c>
      <c r="O9" s="377">
        <v>-0.57999999999999996</v>
      </c>
      <c r="P9" s="377">
        <v>-0.91</v>
      </c>
      <c r="Q9" s="377">
        <v>-1.19</v>
      </c>
      <c r="R9" s="377">
        <v>-0.26</v>
      </c>
      <c r="S9" s="377">
        <v>-0.76</v>
      </c>
      <c r="T9" s="377">
        <v>-1.01</v>
      </c>
      <c r="U9" s="377">
        <v>6.6</v>
      </c>
      <c r="V9" s="377">
        <v>36.200000000000003</v>
      </c>
      <c r="W9" s="377">
        <v>75.900000000000006</v>
      </c>
      <c r="X9" s="377" t="s">
        <v>261</v>
      </c>
      <c r="Y9" s="377">
        <v>12.4</v>
      </c>
      <c r="Z9" s="377">
        <v>48.6</v>
      </c>
      <c r="AA9" s="377" t="s">
        <v>261</v>
      </c>
      <c r="AB9" s="377">
        <v>3.3</v>
      </c>
      <c r="AC9" s="377">
        <v>6.8</v>
      </c>
      <c r="AD9" s="377">
        <v>1.61</v>
      </c>
      <c r="AE9" s="377">
        <v>2.48</v>
      </c>
      <c r="AF9" s="377">
        <v>3.74</v>
      </c>
      <c r="AG9" s="377">
        <v>747</v>
      </c>
      <c r="AH9" s="377">
        <v>10.199999999999999</v>
      </c>
      <c r="AI9" s="377">
        <v>50.9</v>
      </c>
      <c r="AJ9" s="377">
        <v>39</v>
      </c>
      <c r="AK9" s="377">
        <v>25.2</v>
      </c>
      <c r="AL9" s="377">
        <v>34.6</v>
      </c>
      <c r="AM9" s="377">
        <v>52.8</v>
      </c>
      <c r="AN9" s="377">
        <v>76</v>
      </c>
      <c r="AO9" s="377">
        <v>380</v>
      </c>
      <c r="AP9" s="377">
        <v>291</v>
      </c>
      <c r="AQ9" s="377">
        <v>-0.1</v>
      </c>
      <c r="AR9" s="377">
        <v>-0.62</v>
      </c>
      <c r="AS9" s="377">
        <v>-0.69</v>
      </c>
      <c r="AT9" s="377">
        <v>-0.39</v>
      </c>
      <c r="AU9" s="377">
        <v>-0.75</v>
      </c>
      <c r="AV9" s="377">
        <v>-0.84</v>
      </c>
      <c r="AW9" s="377">
        <v>0.18</v>
      </c>
      <c r="AX9" s="377">
        <v>-0.49</v>
      </c>
      <c r="AY9" s="377">
        <v>-0.55000000000000004</v>
      </c>
      <c r="AZ9" s="377">
        <v>10.5</v>
      </c>
      <c r="BA9" s="377">
        <v>43.4</v>
      </c>
      <c r="BB9" s="377">
        <v>87.3</v>
      </c>
      <c r="BC9" s="377" t="s">
        <v>261</v>
      </c>
      <c r="BD9" s="377">
        <v>15.5</v>
      </c>
      <c r="BE9" s="377">
        <v>64.599999999999994</v>
      </c>
      <c r="BF9" s="377" t="s">
        <v>261</v>
      </c>
      <c r="BG9" s="377">
        <v>8.9</v>
      </c>
      <c r="BH9" s="377">
        <v>11.3</v>
      </c>
      <c r="BI9" s="378">
        <v>1.89</v>
      </c>
      <c r="BJ9" s="378">
        <v>2.62</v>
      </c>
      <c r="BK9" s="378">
        <v>4.1500000000000004</v>
      </c>
      <c r="BL9" s="377">
        <v>2768</v>
      </c>
      <c r="BM9" s="377">
        <v>11.5</v>
      </c>
      <c r="BN9" s="377">
        <v>51.3</v>
      </c>
      <c r="BO9" s="377">
        <v>37.200000000000003</v>
      </c>
      <c r="BP9" s="377">
        <v>22.3</v>
      </c>
      <c r="BQ9" s="377">
        <v>32.9</v>
      </c>
      <c r="BR9" s="377">
        <v>49.2</v>
      </c>
      <c r="BS9" s="377">
        <v>318</v>
      </c>
      <c r="BT9" s="377">
        <v>1419</v>
      </c>
      <c r="BU9" s="377">
        <v>1031</v>
      </c>
      <c r="BV9" s="377">
        <v>-0.35</v>
      </c>
      <c r="BW9" s="377">
        <v>-0.78</v>
      </c>
      <c r="BX9" s="377">
        <v>-0.98</v>
      </c>
      <c r="BY9" s="377">
        <v>-0.49</v>
      </c>
      <c r="BZ9" s="377">
        <v>-0.84</v>
      </c>
      <c r="CA9" s="377">
        <v>-1.06</v>
      </c>
      <c r="CB9" s="377">
        <v>-0.21</v>
      </c>
      <c r="CC9" s="377">
        <v>-0.71</v>
      </c>
      <c r="CD9" s="377">
        <v>-0.91</v>
      </c>
      <c r="CE9" s="377">
        <v>7.5</v>
      </c>
      <c r="CF9" s="377">
        <v>38.1</v>
      </c>
      <c r="CG9" s="377">
        <v>79.099999999999994</v>
      </c>
      <c r="CH9" s="377">
        <v>1.6</v>
      </c>
      <c r="CI9" s="377">
        <v>13.2</v>
      </c>
      <c r="CJ9" s="377">
        <v>53.2</v>
      </c>
      <c r="CK9" s="377" t="s">
        <v>261</v>
      </c>
      <c r="CL9" s="377">
        <v>4.8</v>
      </c>
      <c r="CM9" s="377">
        <v>8.1</v>
      </c>
      <c r="CN9" s="378">
        <v>1.68</v>
      </c>
      <c r="CO9" s="378">
        <v>2.5099999999999998</v>
      </c>
      <c r="CP9" s="378">
        <v>3.85</v>
      </c>
    </row>
    <row r="10" spans="1:96" x14ac:dyDescent="0.2">
      <c r="A10" s="227" t="s">
        <v>186</v>
      </c>
      <c r="B10" s="377">
        <v>592</v>
      </c>
      <c r="C10" s="377">
        <v>18.600000000000001</v>
      </c>
      <c r="D10" s="377">
        <v>55.4</v>
      </c>
      <c r="E10" s="377">
        <v>26</v>
      </c>
      <c r="F10" s="377">
        <v>21.7</v>
      </c>
      <c r="G10" s="377">
        <v>34</v>
      </c>
      <c r="H10" s="377">
        <v>48.1</v>
      </c>
      <c r="I10" s="377">
        <v>110</v>
      </c>
      <c r="J10" s="377">
        <v>328</v>
      </c>
      <c r="K10" s="377">
        <v>154</v>
      </c>
      <c r="L10" s="377">
        <v>-0.37</v>
      </c>
      <c r="M10" s="377">
        <v>-0.67</v>
      </c>
      <c r="N10" s="377">
        <v>-0.92</v>
      </c>
      <c r="O10" s="377">
        <v>-0.61</v>
      </c>
      <c r="P10" s="377">
        <v>-0.81</v>
      </c>
      <c r="Q10" s="377">
        <v>-1.1200000000000001</v>
      </c>
      <c r="R10" s="377">
        <v>-0.14000000000000001</v>
      </c>
      <c r="S10" s="377">
        <v>-0.53</v>
      </c>
      <c r="T10" s="377">
        <v>-0.72</v>
      </c>
      <c r="U10" s="377">
        <v>10.9</v>
      </c>
      <c r="V10" s="377">
        <v>34.5</v>
      </c>
      <c r="W10" s="377">
        <v>79.900000000000006</v>
      </c>
      <c r="X10" s="377" t="s">
        <v>261</v>
      </c>
      <c r="Y10" s="377">
        <v>12.5</v>
      </c>
      <c r="Z10" s="377">
        <v>44.8</v>
      </c>
      <c r="AA10" s="377" t="s">
        <v>261</v>
      </c>
      <c r="AB10" s="377">
        <v>10.1</v>
      </c>
      <c r="AC10" s="377">
        <v>16.2</v>
      </c>
      <c r="AD10" s="377">
        <v>1.58</v>
      </c>
      <c r="AE10" s="377">
        <v>2.56</v>
      </c>
      <c r="AF10" s="377">
        <v>3.78</v>
      </c>
      <c r="AG10" s="377">
        <v>375</v>
      </c>
      <c r="AH10" s="377">
        <v>18.899999999999999</v>
      </c>
      <c r="AI10" s="377">
        <v>53.9</v>
      </c>
      <c r="AJ10" s="377">
        <v>27.2</v>
      </c>
      <c r="AK10" s="377">
        <v>23.5</v>
      </c>
      <c r="AL10" s="377">
        <v>35.1</v>
      </c>
      <c r="AM10" s="377">
        <v>48.1</v>
      </c>
      <c r="AN10" s="377">
        <v>71</v>
      </c>
      <c r="AO10" s="377">
        <v>202</v>
      </c>
      <c r="AP10" s="377">
        <v>102</v>
      </c>
      <c r="AQ10" s="377">
        <v>-0.28000000000000003</v>
      </c>
      <c r="AR10" s="377">
        <v>-0.47</v>
      </c>
      <c r="AS10" s="377">
        <v>-1.07</v>
      </c>
      <c r="AT10" s="377">
        <v>-0.56999999999999995</v>
      </c>
      <c r="AU10" s="377">
        <v>-0.65</v>
      </c>
      <c r="AV10" s="377">
        <v>-1.31</v>
      </c>
      <c r="AW10" s="377">
        <v>0.02</v>
      </c>
      <c r="AX10" s="377">
        <v>-0.3</v>
      </c>
      <c r="AY10" s="377">
        <v>-0.82</v>
      </c>
      <c r="AZ10" s="377">
        <v>9.9</v>
      </c>
      <c r="BA10" s="377">
        <v>35.6</v>
      </c>
      <c r="BB10" s="377">
        <v>70.599999999999994</v>
      </c>
      <c r="BC10" s="377" t="s">
        <v>261</v>
      </c>
      <c r="BD10" s="377">
        <v>9.9</v>
      </c>
      <c r="BE10" s="377">
        <v>47.1</v>
      </c>
      <c r="BF10" s="377" t="s">
        <v>261</v>
      </c>
      <c r="BG10" s="377">
        <v>8.9</v>
      </c>
      <c r="BH10" s="377">
        <v>13.7</v>
      </c>
      <c r="BI10" s="378">
        <v>1.7</v>
      </c>
      <c r="BJ10" s="378">
        <v>2.5299999999999998</v>
      </c>
      <c r="BK10" s="378">
        <v>3.69</v>
      </c>
      <c r="BL10" s="377">
        <v>967</v>
      </c>
      <c r="BM10" s="377">
        <v>18.7</v>
      </c>
      <c r="BN10" s="377">
        <v>54.8</v>
      </c>
      <c r="BO10" s="377">
        <v>26.5</v>
      </c>
      <c r="BP10" s="377">
        <v>22.4</v>
      </c>
      <c r="BQ10" s="377">
        <v>34.5</v>
      </c>
      <c r="BR10" s="377">
        <v>48.1</v>
      </c>
      <c r="BS10" s="377">
        <v>181</v>
      </c>
      <c r="BT10" s="377">
        <v>530</v>
      </c>
      <c r="BU10" s="377">
        <v>256</v>
      </c>
      <c r="BV10" s="377">
        <v>-0.33</v>
      </c>
      <c r="BW10" s="377">
        <v>-0.6</v>
      </c>
      <c r="BX10" s="377">
        <v>-0.98</v>
      </c>
      <c r="BY10" s="377">
        <v>-0.52</v>
      </c>
      <c r="BZ10" s="377">
        <v>-0.7</v>
      </c>
      <c r="CA10" s="377">
        <v>-1.1299999999999999</v>
      </c>
      <c r="CB10" s="377">
        <v>-0.15</v>
      </c>
      <c r="CC10" s="377">
        <v>-0.49</v>
      </c>
      <c r="CD10" s="377">
        <v>-0.82</v>
      </c>
      <c r="CE10" s="377">
        <v>10.5</v>
      </c>
      <c r="CF10" s="377">
        <v>34.9</v>
      </c>
      <c r="CG10" s="377">
        <v>76.2</v>
      </c>
      <c r="CH10" s="377">
        <v>3.3</v>
      </c>
      <c r="CI10" s="377">
        <v>11.5</v>
      </c>
      <c r="CJ10" s="377">
        <v>45.7</v>
      </c>
      <c r="CK10" s="377" t="s">
        <v>261</v>
      </c>
      <c r="CL10" s="377">
        <v>9.6</v>
      </c>
      <c r="CM10" s="377">
        <v>15.2</v>
      </c>
      <c r="CN10" s="378">
        <v>1.63</v>
      </c>
      <c r="CO10" s="378">
        <v>2.54</v>
      </c>
      <c r="CP10" s="378">
        <v>3.74</v>
      </c>
    </row>
    <row r="11" spans="1:96" x14ac:dyDescent="0.2">
      <c r="A11" s="227" t="s">
        <v>187</v>
      </c>
      <c r="B11" s="377">
        <v>538</v>
      </c>
      <c r="C11" s="377">
        <v>25.1</v>
      </c>
      <c r="D11" s="377">
        <v>56.5</v>
      </c>
      <c r="E11" s="377">
        <v>18.399999999999999</v>
      </c>
      <c r="F11" s="377">
        <v>7</v>
      </c>
      <c r="G11" s="377">
        <v>14.2</v>
      </c>
      <c r="H11" s="377">
        <v>25.6</v>
      </c>
      <c r="I11" s="377">
        <v>135</v>
      </c>
      <c r="J11" s="377">
        <v>304</v>
      </c>
      <c r="K11" s="377">
        <v>99</v>
      </c>
      <c r="L11" s="377">
        <v>-1.75</v>
      </c>
      <c r="M11" s="377">
        <v>-2.44</v>
      </c>
      <c r="N11" s="377">
        <v>-2.5099999999999998</v>
      </c>
      <c r="O11" s="377">
        <v>-1.96</v>
      </c>
      <c r="P11" s="377">
        <v>-2.58</v>
      </c>
      <c r="Q11" s="377">
        <v>-2.76</v>
      </c>
      <c r="R11" s="377">
        <v>-1.54</v>
      </c>
      <c r="S11" s="377">
        <v>-2.2999999999999998</v>
      </c>
      <c r="T11" s="377">
        <v>-2.2599999999999998</v>
      </c>
      <c r="U11" s="377" t="s">
        <v>261</v>
      </c>
      <c r="V11" s="377">
        <v>9.1999999999999993</v>
      </c>
      <c r="W11" s="377">
        <v>40.4</v>
      </c>
      <c r="X11" s="377" t="s">
        <v>261</v>
      </c>
      <c r="Y11" s="377">
        <v>2</v>
      </c>
      <c r="Z11" s="377">
        <v>19.2</v>
      </c>
      <c r="AA11" s="377">
        <v>0</v>
      </c>
      <c r="AB11" s="377">
        <v>1</v>
      </c>
      <c r="AC11" s="377">
        <v>3</v>
      </c>
      <c r="AD11" s="377">
        <v>0.48</v>
      </c>
      <c r="AE11" s="377">
        <v>1.08</v>
      </c>
      <c r="AF11" s="377">
        <v>2.02</v>
      </c>
      <c r="AG11" s="377">
        <v>540</v>
      </c>
      <c r="AH11" s="377">
        <v>22</v>
      </c>
      <c r="AI11" s="377">
        <v>52.6</v>
      </c>
      <c r="AJ11" s="377">
        <v>25.4</v>
      </c>
      <c r="AK11" s="377">
        <v>9.9</v>
      </c>
      <c r="AL11" s="377">
        <v>22.1</v>
      </c>
      <c r="AM11" s="377">
        <v>34.1</v>
      </c>
      <c r="AN11" s="377">
        <v>119</v>
      </c>
      <c r="AO11" s="377">
        <v>284</v>
      </c>
      <c r="AP11" s="377">
        <v>137</v>
      </c>
      <c r="AQ11" s="377">
        <v>-1.55</v>
      </c>
      <c r="AR11" s="377">
        <v>-1.74</v>
      </c>
      <c r="AS11" s="377">
        <v>-1.99</v>
      </c>
      <c r="AT11" s="377">
        <v>-1.78</v>
      </c>
      <c r="AU11" s="377">
        <v>-1.88</v>
      </c>
      <c r="AV11" s="377">
        <v>-2.21</v>
      </c>
      <c r="AW11" s="377">
        <v>-1.32</v>
      </c>
      <c r="AX11" s="377">
        <v>-1.59</v>
      </c>
      <c r="AY11" s="377">
        <v>-1.78</v>
      </c>
      <c r="AZ11" s="377" t="s">
        <v>261</v>
      </c>
      <c r="BA11" s="377">
        <v>21.1</v>
      </c>
      <c r="BB11" s="377">
        <v>52.6</v>
      </c>
      <c r="BC11" s="377" t="s">
        <v>261</v>
      </c>
      <c r="BD11" s="377">
        <v>4.5999999999999996</v>
      </c>
      <c r="BE11" s="377">
        <v>32.1</v>
      </c>
      <c r="BF11" s="377">
        <v>0</v>
      </c>
      <c r="BG11" s="377">
        <v>0</v>
      </c>
      <c r="BH11" s="377">
        <v>7.3</v>
      </c>
      <c r="BI11" s="378">
        <v>0.67</v>
      </c>
      <c r="BJ11" s="378">
        <v>1.5</v>
      </c>
      <c r="BK11" s="378">
        <v>2.6</v>
      </c>
      <c r="BL11" s="377">
        <v>1078</v>
      </c>
      <c r="BM11" s="377">
        <v>23.6</v>
      </c>
      <c r="BN11" s="377">
        <v>54.5</v>
      </c>
      <c r="BO11" s="377">
        <v>21.9</v>
      </c>
      <c r="BP11" s="377">
        <v>8.4</v>
      </c>
      <c r="BQ11" s="377">
        <v>18</v>
      </c>
      <c r="BR11" s="377">
        <v>30.6</v>
      </c>
      <c r="BS11" s="377">
        <v>254</v>
      </c>
      <c r="BT11" s="377">
        <v>588</v>
      </c>
      <c r="BU11" s="377">
        <v>236</v>
      </c>
      <c r="BV11" s="377">
        <v>-1.66</v>
      </c>
      <c r="BW11" s="377">
        <v>-2.1</v>
      </c>
      <c r="BX11" s="377">
        <v>-2.21</v>
      </c>
      <c r="BY11" s="377">
        <v>-1.81</v>
      </c>
      <c r="BZ11" s="377">
        <v>-2.2000000000000002</v>
      </c>
      <c r="CA11" s="377">
        <v>-2.37</v>
      </c>
      <c r="CB11" s="377">
        <v>-1.5</v>
      </c>
      <c r="CC11" s="377">
        <v>-2</v>
      </c>
      <c r="CD11" s="377">
        <v>-2.0499999999999998</v>
      </c>
      <c r="CE11" s="377">
        <v>2.4</v>
      </c>
      <c r="CF11" s="377">
        <v>15</v>
      </c>
      <c r="CG11" s="377">
        <v>47.5</v>
      </c>
      <c r="CH11" s="377" t="s">
        <v>261</v>
      </c>
      <c r="CI11" s="377">
        <v>3.2</v>
      </c>
      <c r="CJ11" s="377">
        <v>26.7</v>
      </c>
      <c r="CK11" s="377">
        <v>0</v>
      </c>
      <c r="CL11" s="377">
        <v>0.5</v>
      </c>
      <c r="CM11" s="377">
        <v>5.5</v>
      </c>
      <c r="CN11" s="378">
        <v>0.56999999999999995</v>
      </c>
      <c r="CO11" s="378">
        <v>1.28</v>
      </c>
      <c r="CP11" s="378">
        <v>2.36</v>
      </c>
    </row>
    <row r="12" spans="1:96" x14ac:dyDescent="0.2">
      <c r="A12" s="227" t="s">
        <v>188</v>
      </c>
      <c r="B12" s="377">
        <v>6936</v>
      </c>
      <c r="C12" s="377">
        <v>85.3</v>
      </c>
      <c r="D12" s="377">
        <v>12.3</v>
      </c>
      <c r="E12" s="377">
        <v>2.4</v>
      </c>
      <c r="F12" s="377">
        <v>2</v>
      </c>
      <c r="G12" s="377">
        <v>9.6999999999999993</v>
      </c>
      <c r="H12" s="377">
        <v>14.9</v>
      </c>
      <c r="I12" s="377">
        <v>5918</v>
      </c>
      <c r="J12" s="377">
        <v>854</v>
      </c>
      <c r="K12" s="377">
        <v>164</v>
      </c>
      <c r="L12" s="377">
        <v>-1.48</v>
      </c>
      <c r="M12" s="377">
        <v>-2.88</v>
      </c>
      <c r="N12" s="377">
        <v>-4.21</v>
      </c>
      <c r="O12" s="377">
        <v>-1.52</v>
      </c>
      <c r="P12" s="377">
        <v>-2.97</v>
      </c>
      <c r="Q12" s="377">
        <v>-4.4000000000000004</v>
      </c>
      <c r="R12" s="377">
        <v>-1.45</v>
      </c>
      <c r="S12" s="377">
        <v>-2.8</v>
      </c>
      <c r="T12" s="377">
        <v>-4.0199999999999996</v>
      </c>
      <c r="U12" s="377">
        <v>0.4</v>
      </c>
      <c r="V12" s="377">
        <v>5</v>
      </c>
      <c r="W12" s="377">
        <v>17.100000000000001</v>
      </c>
      <c r="X12" s="377" t="s">
        <v>261</v>
      </c>
      <c r="Y12" s="377">
        <v>1.9</v>
      </c>
      <c r="Z12" s="377" t="s">
        <v>261</v>
      </c>
      <c r="AA12" s="377" t="s">
        <v>261</v>
      </c>
      <c r="AB12" s="377">
        <v>0.7</v>
      </c>
      <c r="AC12" s="377" t="s">
        <v>261</v>
      </c>
      <c r="AD12" s="377">
        <v>0.11</v>
      </c>
      <c r="AE12" s="377">
        <v>0.64</v>
      </c>
      <c r="AF12" s="377">
        <v>1.06</v>
      </c>
      <c r="AG12" s="377">
        <v>2591</v>
      </c>
      <c r="AH12" s="377">
        <v>93.3</v>
      </c>
      <c r="AI12" s="377">
        <v>5.5</v>
      </c>
      <c r="AJ12" s="377">
        <v>1.2</v>
      </c>
      <c r="AK12" s="377">
        <v>1.2</v>
      </c>
      <c r="AL12" s="377">
        <v>9</v>
      </c>
      <c r="AM12" s="377">
        <v>13.4</v>
      </c>
      <c r="AN12" s="377">
        <v>2417</v>
      </c>
      <c r="AO12" s="377">
        <v>142</v>
      </c>
      <c r="AP12" s="377">
        <v>32</v>
      </c>
      <c r="AQ12" s="377">
        <v>-1.46</v>
      </c>
      <c r="AR12" s="377">
        <v>-2.87</v>
      </c>
      <c r="AS12" s="377">
        <v>-4.4400000000000004</v>
      </c>
      <c r="AT12" s="377">
        <v>-1.51</v>
      </c>
      <c r="AU12" s="377">
        <v>-3.07</v>
      </c>
      <c r="AV12" s="377">
        <v>-4.88</v>
      </c>
      <c r="AW12" s="377">
        <v>-1.41</v>
      </c>
      <c r="AX12" s="377">
        <v>-2.66</v>
      </c>
      <c r="AY12" s="377">
        <v>-4.01</v>
      </c>
      <c r="AZ12" s="377">
        <v>0.2</v>
      </c>
      <c r="BA12" s="377">
        <v>2.8</v>
      </c>
      <c r="BB12" s="377">
        <v>15.6</v>
      </c>
      <c r="BC12" s="377" t="s">
        <v>261</v>
      </c>
      <c r="BD12" s="377">
        <v>0</v>
      </c>
      <c r="BE12" s="377" t="s">
        <v>261</v>
      </c>
      <c r="BF12" s="377" t="s">
        <v>261</v>
      </c>
      <c r="BG12" s="377">
        <v>0</v>
      </c>
      <c r="BH12" s="377" t="s">
        <v>261</v>
      </c>
      <c r="BI12" s="378">
        <v>0.06</v>
      </c>
      <c r="BJ12" s="378">
        <v>0.54</v>
      </c>
      <c r="BK12" s="378">
        <v>0.78</v>
      </c>
      <c r="BL12" s="377">
        <v>9527</v>
      </c>
      <c r="BM12" s="377">
        <v>87.5</v>
      </c>
      <c r="BN12" s="377">
        <v>10.5</v>
      </c>
      <c r="BO12" s="377">
        <v>2.1</v>
      </c>
      <c r="BP12" s="377">
        <v>1.8</v>
      </c>
      <c r="BQ12" s="377">
        <v>9.6</v>
      </c>
      <c r="BR12" s="377">
        <v>14.6</v>
      </c>
      <c r="BS12" s="377">
        <v>8335</v>
      </c>
      <c r="BT12" s="377">
        <v>996</v>
      </c>
      <c r="BU12" s="377">
        <v>196</v>
      </c>
      <c r="BV12" s="377">
        <v>-1.48</v>
      </c>
      <c r="BW12" s="377">
        <v>-2.88</v>
      </c>
      <c r="BX12" s="377">
        <v>-4.25</v>
      </c>
      <c r="BY12" s="377">
        <v>-1.5</v>
      </c>
      <c r="BZ12" s="377">
        <v>-2.96</v>
      </c>
      <c r="CA12" s="377">
        <v>-4.43</v>
      </c>
      <c r="CB12" s="377">
        <v>-1.45</v>
      </c>
      <c r="CC12" s="377">
        <v>-2.8</v>
      </c>
      <c r="CD12" s="377">
        <v>-4.07</v>
      </c>
      <c r="CE12" s="377">
        <v>0.4</v>
      </c>
      <c r="CF12" s="377">
        <v>4.7</v>
      </c>
      <c r="CG12" s="377">
        <v>16.8</v>
      </c>
      <c r="CH12" s="377">
        <v>0.1</v>
      </c>
      <c r="CI12" s="377">
        <v>1.6</v>
      </c>
      <c r="CJ12" s="377">
        <v>6.1</v>
      </c>
      <c r="CK12" s="377" t="s">
        <v>261</v>
      </c>
      <c r="CL12" s="377">
        <v>0.6</v>
      </c>
      <c r="CM12" s="377" t="s">
        <v>261</v>
      </c>
      <c r="CN12" s="378">
        <v>0.09</v>
      </c>
      <c r="CO12" s="378">
        <v>0.63</v>
      </c>
      <c r="CP12" s="378">
        <v>1.01</v>
      </c>
    </row>
    <row r="13" spans="1:96" x14ac:dyDescent="0.2">
      <c r="A13" s="227" t="s">
        <v>189</v>
      </c>
      <c r="B13" s="377">
        <v>251752</v>
      </c>
      <c r="C13" s="377">
        <v>15.5</v>
      </c>
      <c r="D13" s="377">
        <v>43</v>
      </c>
      <c r="E13" s="377">
        <v>41.5</v>
      </c>
      <c r="F13" s="377">
        <v>20.3</v>
      </c>
      <c r="G13" s="377">
        <v>38.1</v>
      </c>
      <c r="H13" s="377">
        <v>58.7</v>
      </c>
      <c r="I13" s="377">
        <v>39012</v>
      </c>
      <c r="J13" s="377">
        <v>108343</v>
      </c>
      <c r="K13" s="377">
        <v>104396</v>
      </c>
      <c r="L13" s="377">
        <v>-0.34</v>
      </c>
      <c r="M13" s="377">
        <v>-0.26</v>
      </c>
      <c r="N13" s="377">
        <v>-0.21</v>
      </c>
      <c r="O13" s="377">
        <v>-0.36</v>
      </c>
      <c r="P13" s="377">
        <v>-0.27</v>
      </c>
      <c r="Q13" s="377">
        <v>-0.22</v>
      </c>
      <c r="R13" s="377">
        <v>-0.33</v>
      </c>
      <c r="S13" s="377">
        <v>-0.26</v>
      </c>
      <c r="T13" s="377">
        <v>-0.2</v>
      </c>
      <c r="U13" s="377">
        <v>9.1</v>
      </c>
      <c r="V13" s="377">
        <v>50.8</v>
      </c>
      <c r="W13" s="377">
        <v>90.7</v>
      </c>
      <c r="X13" s="377">
        <v>2.1</v>
      </c>
      <c r="Y13" s="377">
        <v>21.5</v>
      </c>
      <c r="Z13" s="377">
        <v>73.599999999999994</v>
      </c>
      <c r="AA13" s="377">
        <v>6.9</v>
      </c>
      <c r="AB13" s="377">
        <v>23.6</v>
      </c>
      <c r="AC13" s="377">
        <v>51.7</v>
      </c>
      <c r="AD13" s="377">
        <v>1.57</v>
      </c>
      <c r="AE13" s="377">
        <v>3.18</v>
      </c>
      <c r="AF13" s="377">
        <v>5.3</v>
      </c>
      <c r="AG13" s="377">
        <v>243203</v>
      </c>
      <c r="AH13" s="377">
        <v>12.8</v>
      </c>
      <c r="AI13" s="377">
        <v>45</v>
      </c>
      <c r="AJ13" s="377">
        <v>42.1</v>
      </c>
      <c r="AK13" s="377">
        <v>25.1</v>
      </c>
      <c r="AL13" s="377">
        <v>43.2</v>
      </c>
      <c r="AM13" s="377">
        <v>63.2</v>
      </c>
      <c r="AN13" s="377">
        <v>31144</v>
      </c>
      <c r="AO13" s="377">
        <v>109560</v>
      </c>
      <c r="AP13" s="377">
        <v>102499</v>
      </c>
      <c r="AQ13" s="377">
        <v>0.04</v>
      </c>
      <c r="AR13" s="377">
        <v>0.24</v>
      </c>
      <c r="AS13" s="377">
        <v>0.24</v>
      </c>
      <c r="AT13" s="377">
        <v>0.02</v>
      </c>
      <c r="AU13" s="377">
        <v>0.23</v>
      </c>
      <c r="AV13" s="377">
        <v>0.23</v>
      </c>
      <c r="AW13" s="377">
        <v>0.05</v>
      </c>
      <c r="AX13" s="377">
        <v>0.25</v>
      </c>
      <c r="AY13" s="377">
        <v>0.25</v>
      </c>
      <c r="AZ13" s="377">
        <v>11.2</v>
      </c>
      <c r="BA13" s="377">
        <v>59.5</v>
      </c>
      <c r="BB13" s="377">
        <v>95.1</v>
      </c>
      <c r="BC13" s="377">
        <v>2.6</v>
      </c>
      <c r="BD13" s="377">
        <v>27.1</v>
      </c>
      <c r="BE13" s="377">
        <v>81.099999999999994</v>
      </c>
      <c r="BF13" s="377">
        <v>12.8</v>
      </c>
      <c r="BG13" s="377">
        <v>35.700000000000003</v>
      </c>
      <c r="BH13" s="377">
        <v>62.7</v>
      </c>
      <c r="BI13" s="378">
        <v>1.91</v>
      </c>
      <c r="BJ13" s="378">
        <v>3.59</v>
      </c>
      <c r="BK13" s="378">
        <v>5.74</v>
      </c>
      <c r="BL13" s="377">
        <v>494955</v>
      </c>
      <c r="BM13" s="377">
        <v>14.2</v>
      </c>
      <c r="BN13" s="377">
        <v>44</v>
      </c>
      <c r="BO13" s="377">
        <v>41.8</v>
      </c>
      <c r="BP13" s="377">
        <v>22.4</v>
      </c>
      <c r="BQ13" s="377">
        <v>40.6</v>
      </c>
      <c r="BR13" s="377">
        <v>61</v>
      </c>
      <c r="BS13" s="377">
        <v>70156</v>
      </c>
      <c r="BT13" s="377">
        <v>217903</v>
      </c>
      <c r="BU13" s="377">
        <v>206895</v>
      </c>
      <c r="BV13" s="377">
        <v>-0.17</v>
      </c>
      <c r="BW13" s="377">
        <v>-0.01</v>
      </c>
      <c r="BX13" s="377">
        <v>0.01</v>
      </c>
      <c r="BY13" s="377">
        <v>-0.18</v>
      </c>
      <c r="BZ13" s="377">
        <v>-0.02</v>
      </c>
      <c r="CA13" s="377">
        <v>0.01</v>
      </c>
      <c r="CB13" s="377">
        <v>-0.17</v>
      </c>
      <c r="CC13" s="377">
        <v>0</v>
      </c>
      <c r="CD13" s="377">
        <v>0.02</v>
      </c>
      <c r="CE13" s="377">
        <v>10</v>
      </c>
      <c r="CF13" s="377">
        <v>55.2</v>
      </c>
      <c r="CG13" s="377">
        <v>92.9</v>
      </c>
      <c r="CH13" s="377">
        <v>2.2999999999999998</v>
      </c>
      <c r="CI13" s="377">
        <v>24.3</v>
      </c>
      <c r="CJ13" s="377">
        <v>77.3</v>
      </c>
      <c r="CK13" s="377">
        <v>9.5</v>
      </c>
      <c r="CL13" s="377">
        <v>29.7</v>
      </c>
      <c r="CM13" s="377">
        <v>57.2</v>
      </c>
      <c r="CN13" s="378">
        <v>1.72</v>
      </c>
      <c r="CO13" s="378">
        <v>3.39</v>
      </c>
      <c r="CP13" s="378">
        <v>5.52</v>
      </c>
    </row>
    <row r="14" spans="1:96" x14ac:dyDescent="0.2">
      <c r="A14" s="227" t="s">
        <v>16</v>
      </c>
      <c r="B14" s="377">
        <v>10574</v>
      </c>
      <c r="C14" s="377">
        <v>0</v>
      </c>
      <c r="D14" s="377">
        <v>5.8</v>
      </c>
      <c r="E14" s="377">
        <v>94.2</v>
      </c>
      <c r="F14" s="377">
        <v>43.2</v>
      </c>
      <c r="G14" s="377">
        <v>54</v>
      </c>
      <c r="H14" s="377">
        <v>70.400000000000006</v>
      </c>
      <c r="I14" s="377">
        <v>5</v>
      </c>
      <c r="J14" s="377">
        <v>610</v>
      </c>
      <c r="K14" s="377">
        <v>9959</v>
      </c>
      <c r="L14" s="377">
        <v>1.76</v>
      </c>
      <c r="M14" s="377">
        <v>0.86</v>
      </c>
      <c r="N14" s="377">
        <v>0.39</v>
      </c>
      <c r="O14" s="377">
        <v>0.65</v>
      </c>
      <c r="P14" s="377">
        <v>0.76</v>
      </c>
      <c r="Q14" s="377">
        <v>0.36</v>
      </c>
      <c r="R14" s="377">
        <v>2.87</v>
      </c>
      <c r="S14" s="377">
        <v>0.96</v>
      </c>
      <c r="T14" s="377">
        <v>0.41</v>
      </c>
      <c r="U14" s="377">
        <v>60</v>
      </c>
      <c r="V14" s="377">
        <v>91.6</v>
      </c>
      <c r="W14" s="377">
        <v>98.6</v>
      </c>
      <c r="X14" s="377" t="s">
        <v>261</v>
      </c>
      <c r="Y14" s="377">
        <v>63.9</v>
      </c>
      <c r="Z14" s="377">
        <v>93.6</v>
      </c>
      <c r="AA14" s="377">
        <v>80</v>
      </c>
      <c r="AB14" s="377">
        <v>57.2</v>
      </c>
      <c r="AC14" s="377">
        <v>75.5</v>
      </c>
      <c r="AD14" s="377">
        <v>4.2</v>
      </c>
      <c r="AE14" s="377">
        <v>4.92</v>
      </c>
      <c r="AF14" s="377">
        <v>6.66</v>
      </c>
      <c r="AG14" s="377">
        <v>10631</v>
      </c>
      <c r="AH14" s="377">
        <v>0.1</v>
      </c>
      <c r="AI14" s="377">
        <v>7.2</v>
      </c>
      <c r="AJ14" s="377">
        <v>92.8</v>
      </c>
      <c r="AK14" s="377">
        <v>40.5</v>
      </c>
      <c r="AL14" s="377">
        <v>56</v>
      </c>
      <c r="AM14" s="377">
        <v>73.2</v>
      </c>
      <c r="AN14" s="377">
        <v>6</v>
      </c>
      <c r="AO14" s="377">
        <v>763</v>
      </c>
      <c r="AP14" s="377">
        <v>9862</v>
      </c>
      <c r="AQ14" s="377">
        <v>1.18</v>
      </c>
      <c r="AR14" s="377">
        <v>1.07</v>
      </c>
      <c r="AS14" s="377">
        <v>0.69</v>
      </c>
      <c r="AT14" s="377">
        <v>0.17</v>
      </c>
      <c r="AU14" s="377">
        <v>0.98</v>
      </c>
      <c r="AV14" s="377">
        <v>0.66</v>
      </c>
      <c r="AW14" s="377">
        <v>2.19</v>
      </c>
      <c r="AX14" s="377">
        <v>1.1499999999999999</v>
      </c>
      <c r="AY14" s="377">
        <v>0.71</v>
      </c>
      <c r="AZ14" s="377">
        <v>50</v>
      </c>
      <c r="BA14" s="377">
        <v>93.3</v>
      </c>
      <c r="BB14" s="377">
        <v>99.5</v>
      </c>
      <c r="BC14" s="377" t="s">
        <v>261</v>
      </c>
      <c r="BD14" s="377">
        <v>64</v>
      </c>
      <c r="BE14" s="377">
        <v>95.9</v>
      </c>
      <c r="BF14" s="377">
        <v>50</v>
      </c>
      <c r="BG14" s="377">
        <v>75.2</v>
      </c>
      <c r="BH14" s="377">
        <v>83.5</v>
      </c>
      <c r="BI14" s="378">
        <v>3.53</v>
      </c>
      <c r="BJ14" s="378">
        <v>5.12</v>
      </c>
      <c r="BK14" s="378">
        <v>6.98</v>
      </c>
      <c r="BL14" s="377">
        <v>21205</v>
      </c>
      <c r="BM14" s="377">
        <v>0.1</v>
      </c>
      <c r="BN14" s="377">
        <v>6.5</v>
      </c>
      <c r="BO14" s="377">
        <v>93.5</v>
      </c>
      <c r="BP14" s="377">
        <v>41.7</v>
      </c>
      <c r="BQ14" s="377">
        <v>55.2</v>
      </c>
      <c r="BR14" s="377">
        <v>71.8</v>
      </c>
      <c r="BS14" s="377">
        <v>11</v>
      </c>
      <c r="BT14" s="377">
        <v>1373</v>
      </c>
      <c r="BU14" s="377">
        <v>19821</v>
      </c>
      <c r="BV14" s="377">
        <v>1.44</v>
      </c>
      <c r="BW14" s="377">
        <v>0.97</v>
      </c>
      <c r="BX14" s="377">
        <v>0.54</v>
      </c>
      <c r="BY14" s="377">
        <v>0.7</v>
      </c>
      <c r="BZ14" s="377">
        <v>0.91</v>
      </c>
      <c r="CA14" s="377">
        <v>0.52</v>
      </c>
      <c r="CB14" s="377">
        <v>2.19</v>
      </c>
      <c r="CC14" s="377">
        <v>1.04</v>
      </c>
      <c r="CD14" s="377">
        <v>0.56000000000000005</v>
      </c>
      <c r="CE14" s="377">
        <v>54.5</v>
      </c>
      <c r="CF14" s="377">
        <v>92.6</v>
      </c>
      <c r="CG14" s="377">
        <v>99</v>
      </c>
      <c r="CH14" s="377">
        <v>36.4</v>
      </c>
      <c r="CI14" s="377">
        <v>63.9</v>
      </c>
      <c r="CJ14" s="377">
        <v>94.8</v>
      </c>
      <c r="CK14" s="377">
        <v>63.6</v>
      </c>
      <c r="CL14" s="377">
        <v>67.2</v>
      </c>
      <c r="CM14" s="377">
        <v>79.5</v>
      </c>
      <c r="CN14" s="378">
        <v>3.83</v>
      </c>
      <c r="CO14" s="378">
        <v>5.03</v>
      </c>
      <c r="CP14" s="378">
        <v>6.82</v>
      </c>
    </row>
    <row r="15" spans="1:96" x14ac:dyDescent="0.2">
      <c r="A15" s="227" t="s">
        <v>258</v>
      </c>
      <c r="B15" s="377">
        <v>15970</v>
      </c>
      <c r="C15" s="377">
        <v>16.8</v>
      </c>
      <c r="D15" s="377">
        <v>53.1</v>
      </c>
      <c r="E15" s="377">
        <v>30.1</v>
      </c>
      <c r="F15" s="377">
        <v>23.2</v>
      </c>
      <c r="G15" s="377">
        <v>37.700000000000003</v>
      </c>
      <c r="H15" s="377">
        <v>52.9</v>
      </c>
      <c r="I15" s="377">
        <v>2684</v>
      </c>
      <c r="J15" s="377">
        <v>8485</v>
      </c>
      <c r="K15" s="377">
        <v>4801</v>
      </c>
      <c r="L15" s="377">
        <v>-0.19</v>
      </c>
      <c r="M15" s="377">
        <v>-0.28999999999999998</v>
      </c>
      <c r="N15" s="377">
        <v>-0.51</v>
      </c>
      <c r="O15" s="377">
        <v>-0.24</v>
      </c>
      <c r="P15" s="377">
        <v>-0.32</v>
      </c>
      <c r="Q15" s="377">
        <v>-0.55000000000000004</v>
      </c>
      <c r="R15" s="377">
        <v>-0.14000000000000001</v>
      </c>
      <c r="S15" s="377">
        <v>-0.27</v>
      </c>
      <c r="T15" s="377">
        <v>-0.48</v>
      </c>
      <c r="U15" s="377">
        <v>9.6</v>
      </c>
      <c r="V15" s="377">
        <v>48.3</v>
      </c>
      <c r="W15" s="377">
        <v>84.8</v>
      </c>
      <c r="X15" s="377">
        <v>2</v>
      </c>
      <c r="Y15" s="377">
        <v>18.7</v>
      </c>
      <c r="Z15" s="377">
        <v>60.3</v>
      </c>
      <c r="AA15" s="377">
        <v>5.9</v>
      </c>
      <c r="AB15" s="377">
        <v>17.7</v>
      </c>
      <c r="AC15" s="377">
        <v>37.799999999999997</v>
      </c>
      <c r="AD15" s="377">
        <v>1.77</v>
      </c>
      <c r="AE15" s="377">
        <v>3.05</v>
      </c>
      <c r="AF15" s="377">
        <v>4.58</v>
      </c>
      <c r="AG15" s="377">
        <v>15672</v>
      </c>
      <c r="AH15" s="377">
        <v>15.1</v>
      </c>
      <c r="AI15" s="377">
        <v>53.9</v>
      </c>
      <c r="AJ15" s="377">
        <v>31</v>
      </c>
      <c r="AK15" s="377">
        <v>27</v>
      </c>
      <c r="AL15" s="377">
        <v>41.9</v>
      </c>
      <c r="AM15" s="377">
        <v>57.8</v>
      </c>
      <c r="AN15" s="377">
        <v>2371</v>
      </c>
      <c r="AO15" s="377">
        <v>8448</v>
      </c>
      <c r="AP15" s="377">
        <v>4853</v>
      </c>
      <c r="AQ15" s="377">
        <v>0.12</v>
      </c>
      <c r="AR15" s="377">
        <v>0.14000000000000001</v>
      </c>
      <c r="AS15" s="377">
        <v>-0.05</v>
      </c>
      <c r="AT15" s="377">
        <v>7.0000000000000007E-2</v>
      </c>
      <c r="AU15" s="377">
        <v>0.11</v>
      </c>
      <c r="AV15" s="377">
        <v>-0.08</v>
      </c>
      <c r="AW15" s="377">
        <v>0.17</v>
      </c>
      <c r="AX15" s="377">
        <v>0.17</v>
      </c>
      <c r="AY15" s="377">
        <v>-0.01</v>
      </c>
      <c r="AZ15" s="377">
        <v>11.1</v>
      </c>
      <c r="BA15" s="377">
        <v>55.9</v>
      </c>
      <c r="BB15" s="377">
        <v>92.6</v>
      </c>
      <c r="BC15" s="377">
        <v>2.7</v>
      </c>
      <c r="BD15" s="377">
        <v>22.8</v>
      </c>
      <c r="BE15" s="377">
        <v>71.5</v>
      </c>
      <c r="BF15" s="377">
        <v>11.8</v>
      </c>
      <c r="BG15" s="377">
        <v>29.5</v>
      </c>
      <c r="BH15" s="377">
        <v>52.5</v>
      </c>
      <c r="BI15" s="378">
        <v>2.0299999999999998</v>
      </c>
      <c r="BJ15" s="378">
        <v>3.41</v>
      </c>
      <c r="BK15" s="378">
        <v>5.09</v>
      </c>
      <c r="BL15" s="377">
        <v>31642</v>
      </c>
      <c r="BM15" s="377">
        <v>16</v>
      </c>
      <c r="BN15" s="377">
        <v>53.5</v>
      </c>
      <c r="BO15" s="377">
        <v>30.5</v>
      </c>
      <c r="BP15" s="377">
        <v>25</v>
      </c>
      <c r="BQ15" s="377">
        <v>39.799999999999997</v>
      </c>
      <c r="BR15" s="377">
        <v>55.3</v>
      </c>
      <c r="BS15" s="377">
        <v>5055</v>
      </c>
      <c r="BT15" s="377">
        <v>16933</v>
      </c>
      <c r="BU15" s="377">
        <v>9654</v>
      </c>
      <c r="BV15" s="377">
        <v>-0.04</v>
      </c>
      <c r="BW15" s="377">
        <v>-0.08</v>
      </c>
      <c r="BX15" s="377">
        <v>-0.28000000000000003</v>
      </c>
      <c r="BY15" s="377">
        <v>-0.08</v>
      </c>
      <c r="BZ15" s="377">
        <v>-0.1</v>
      </c>
      <c r="CA15" s="377">
        <v>-0.3</v>
      </c>
      <c r="CB15" s="377">
        <v>-0.01</v>
      </c>
      <c r="CC15" s="377">
        <v>-0.06</v>
      </c>
      <c r="CD15" s="377">
        <v>-0.25</v>
      </c>
      <c r="CE15" s="377">
        <v>10.3</v>
      </c>
      <c r="CF15" s="377">
        <v>52.1</v>
      </c>
      <c r="CG15" s="377">
        <v>88.7</v>
      </c>
      <c r="CH15" s="377">
        <v>2.2999999999999998</v>
      </c>
      <c r="CI15" s="377">
        <v>20.8</v>
      </c>
      <c r="CJ15" s="377">
        <v>65.900000000000006</v>
      </c>
      <c r="CK15" s="377">
        <v>8.6</v>
      </c>
      <c r="CL15" s="377">
        <v>23.6</v>
      </c>
      <c r="CM15" s="377">
        <v>45.2</v>
      </c>
      <c r="CN15" s="378">
        <v>1.89</v>
      </c>
      <c r="CO15" s="378">
        <v>3.23</v>
      </c>
      <c r="CP15" s="378">
        <v>4.84</v>
      </c>
    </row>
    <row r="16" spans="1:96" x14ac:dyDescent="0.2">
      <c r="A16" s="227" t="s">
        <v>259</v>
      </c>
      <c r="B16" s="377">
        <v>217734</v>
      </c>
      <c r="C16" s="377">
        <v>13.9</v>
      </c>
      <c r="D16" s="377">
        <v>45.1</v>
      </c>
      <c r="E16" s="377">
        <v>41</v>
      </c>
      <c r="F16" s="377">
        <v>23.7</v>
      </c>
      <c r="G16" s="377">
        <v>38.4</v>
      </c>
      <c r="H16" s="377">
        <v>57.9</v>
      </c>
      <c r="I16" s="377">
        <v>30270</v>
      </c>
      <c r="J16" s="377">
        <v>98090</v>
      </c>
      <c r="K16" s="377">
        <v>89373</v>
      </c>
      <c r="L16" s="377">
        <v>-0.13</v>
      </c>
      <c r="M16" s="377">
        <v>-0.24</v>
      </c>
      <c r="N16" s="377">
        <v>-0.25</v>
      </c>
      <c r="O16" s="377">
        <v>-0.14000000000000001</v>
      </c>
      <c r="P16" s="377">
        <v>-0.25</v>
      </c>
      <c r="Q16" s="377">
        <v>-0.26</v>
      </c>
      <c r="R16" s="377">
        <v>-0.12</v>
      </c>
      <c r="S16" s="377">
        <v>-0.23</v>
      </c>
      <c r="T16" s="377">
        <v>-0.24</v>
      </c>
      <c r="U16" s="377">
        <v>10.8</v>
      </c>
      <c r="V16" s="377">
        <v>51.3</v>
      </c>
      <c r="W16" s="377">
        <v>90.4</v>
      </c>
      <c r="X16" s="377">
        <v>2.5</v>
      </c>
      <c r="Y16" s="377">
        <v>21.7</v>
      </c>
      <c r="Z16" s="377">
        <v>72.3</v>
      </c>
      <c r="AA16" s="377">
        <v>8.3000000000000007</v>
      </c>
      <c r="AB16" s="377">
        <v>24.2</v>
      </c>
      <c r="AC16" s="377">
        <v>50</v>
      </c>
      <c r="AD16" s="377">
        <v>1.85</v>
      </c>
      <c r="AE16" s="377">
        <v>3.21</v>
      </c>
      <c r="AF16" s="377">
        <v>5.19</v>
      </c>
      <c r="AG16" s="377">
        <v>213769</v>
      </c>
      <c r="AH16" s="377">
        <v>12.3</v>
      </c>
      <c r="AI16" s="377">
        <v>46.7</v>
      </c>
      <c r="AJ16" s="377">
        <v>41</v>
      </c>
      <c r="AK16" s="377">
        <v>27.1</v>
      </c>
      <c r="AL16" s="377">
        <v>43.3</v>
      </c>
      <c r="AM16" s="377">
        <v>62.5</v>
      </c>
      <c r="AN16" s="377">
        <v>26231</v>
      </c>
      <c r="AO16" s="377">
        <v>99923</v>
      </c>
      <c r="AP16" s="377">
        <v>87615</v>
      </c>
      <c r="AQ16" s="377">
        <v>0.18</v>
      </c>
      <c r="AR16" s="377">
        <v>0.25</v>
      </c>
      <c r="AS16" s="377">
        <v>0.21</v>
      </c>
      <c r="AT16" s="377">
        <v>0.16</v>
      </c>
      <c r="AU16" s="377">
        <v>0.24</v>
      </c>
      <c r="AV16" s="377">
        <v>0.21</v>
      </c>
      <c r="AW16" s="377">
        <v>0.19</v>
      </c>
      <c r="AX16" s="377">
        <v>0.26</v>
      </c>
      <c r="AY16" s="377">
        <v>0.22</v>
      </c>
      <c r="AZ16" s="377">
        <v>12.3</v>
      </c>
      <c r="BA16" s="377">
        <v>59.7</v>
      </c>
      <c r="BB16" s="377">
        <v>94.9</v>
      </c>
      <c r="BC16" s="377">
        <v>2.8</v>
      </c>
      <c r="BD16" s="377">
        <v>27.3</v>
      </c>
      <c r="BE16" s="377">
        <v>80</v>
      </c>
      <c r="BF16" s="377">
        <v>14.1</v>
      </c>
      <c r="BG16" s="377">
        <v>36.1</v>
      </c>
      <c r="BH16" s="377">
        <v>61</v>
      </c>
      <c r="BI16" s="378">
        <v>2.08</v>
      </c>
      <c r="BJ16" s="378">
        <v>3.61</v>
      </c>
      <c r="BK16" s="378">
        <v>5.65</v>
      </c>
      <c r="BL16" s="377">
        <v>431503</v>
      </c>
      <c r="BM16" s="377">
        <v>13.1</v>
      </c>
      <c r="BN16" s="377">
        <v>45.9</v>
      </c>
      <c r="BO16" s="377">
        <v>41</v>
      </c>
      <c r="BP16" s="377">
        <v>25.3</v>
      </c>
      <c r="BQ16" s="377">
        <v>40.799999999999997</v>
      </c>
      <c r="BR16" s="377">
        <v>60.1</v>
      </c>
      <c r="BS16" s="377">
        <v>56501</v>
      </c>
      <c r="BT16" s="377">
        <v>198013</v>
      </c>
      <c r="BU16" s="377">
        <v>176988</v>
      </c>
      <c r="BV16" s="377">
        <v>0.01</v>
      </c>
      <c r="BW16" s="377">
        <v>0.01</v>
      </c>
      <c r="BX16" s="377">
        <v>-0.02</v>
      </c>
      <c r="BY16" s="377">
        <v>0</v>
      </c>
      <c r="BZ16" s="377">
        <v>0</v>
      </c>
      <c r="CA16" s="377">
        <v>-0.03</v>
      </c>
      <c r="CB16" s="377">
        <v>0.02</v>
      </c>
      <c r="CC16" s="377">
        <v>0.02</v>
      </c>
      <c r="CD16" s="377">
        <v>-0.02</v>
      </c>
      <c r="CE16" s="377">
        <v>11.5</v>
      </c>
      <c r="CF16" s="377">
        <v>55.5</v>
      </c>
      <c r="CG16" s="377">
        <v>92.6</v>
      </c>
      <c r="CH16" s="377">
        <v>2.7</v>
      </c>
      <c r="CI16" s="377">
        <v>24.5</v>
      </c>
      <c r="CJ16" s="377">
        <v>76.099999999999994</v>
      </c>
      <c r="CK16" s="377">
        <v>11</v>
      </c>
      <c r="CL16" s="377">
        <v>30.2</v>
      </c>
      <c r="CM16" s="377">
        <v>55.4</v>
      </c>
      <c r="CN16" s="378">
        <v>1.95</v>
      </c>
      <c r="CO16" s="378">
        <v>3.41</v>
      </c>
      <c r="CP16" s="378">
        <v>5.42</v>
      </c>
    </row>
    <row r="17" spans="1:96" x14ac:dyDescent="0.2">
      <c r="A17" s="227" t="s">
        <v>65</v>
      </c>
      <c r="B17" s="377">
        <v>244816</v>
      </c>
      <c r="C17" s="377">
        <v>13.5</v>
      </c>
      <c r="D17" s="377">
        <v>43.9</v>
      </c>
      <c r="E17" s="377">
        <v>42.6</v>
      </c>
      <c r="F17" s="377">
        <v>23.6</v>
      </c>
      <c r="G17" s="377">
        <v>38.299999999999997</v>
      </c>
      <c r="H17" s="377">
        <v>58.8</v>
      </c>
      <c r="I17" s="377">
        <v>33094</v>
      </c>
      <c r="J17" s="377">
        <v>107489</v>
      </c>
      <c r="K17" s="377">
        <v>104232</v>
      </c>
      <c r="L17" s="377">
        <v>-0.14000000000000001</v>
      </c>
      <c r="M17" s="377">
        <v>-0.24</v>
      </c>
      <c r="N17" s="377">
        <v>-0.2</v>
      </c>
      <c r="O17" s="377">
        <v>-0.15</v>
      </c>
      <c r="P17" s="377">
        <v>-0.25</v>
      </c>
      <c r="Q17" s="377">
        <v>-0.21</v>
      </c>
      <c r="R17" s="377">
        <v>-0.13</v>
      </c>
      <c r="S17" s="377">
        <v>-0.23</v>
      </c>
      <c r="T17" s="377">
        <v>-0.2</v>
      </c>
      <c r="U17" s="377">
        <v>10.7</v>
      </c>
      <c r="V17" s="377">
        <v>51.2</v>
      </c>
      <c r="W17" s="377">
        <v>90.9</v>
      </c>
      <c r="X17" s="377">
        <v>2.5</v>
      </c>
      <c r="Y17" s="377">
        <v>21.6</v>
      </c>
      <c r="Z17" s="377">
        <v>73.7</v>
      </c>
      <c r="AA17" s="377">
        <v>8.1</v>
      </c>
      <c r="AB17" s="377">
        <v>23.8</v>
      </c>
      <c r="AC17" s="377">
        <v>51.8</v>
      </c>
      <c r="AD17" s="377">
        <v>1.84</v>
      </c>
      <c r="AE17" s="377">
        <v>3.2</v>
      </c>
      <c r="AF17" s="377">
        <v>5.3</v>
      </c>
      <c r="AG17" s="377">
        <v>240612</v>
      </c>
      <c r="AH17" s="377">
        <v>11.9</v>
      </c>
      <c r="AI17" s="377">
        <v>45.5</v>
      </c>
      <c r="AJ17" s="377">
        <v>42.6</v>
      </c>
      <c r="AK17" s="377">
        <v>27.1</v>
      </c>
      <c r="AL17" s="377">
        <v>43.2</v>
      </c>
      <c r="AM17" s="377">
        <v>63.3</v>
      </c>
      <c r="AN17" s="377">
        <v>28727</v>
      </c>
      <c r="AO17" s="377">
        <v>109418</v>
      </c>
      <c r="AP17" s="377">
        <v>102467</v>
      </c>
      <c r="AQ17" s="377">
        <v>0.16</v>
      </c>
      <c r="AR17" s="377">
        <v>0.24</v>
      </c>
      <c r="AS17" s="377">
        <v>0.24</v>
      </c>
      <c r="AT17" s="377">
        <v>0.15</v>
      </c>
      <c r="AU17" s="377">
        <v>0.24</v>
      </c>
      <c r="AV17" s="377">
        <v>0.24</v>
      </c>
      <c r="AW17" s="377">
        <v>0.18</v>
      </c>
      <c r="AX17" s="377">
        <v>0.25</v>
      </c>
      <c r="AY17" s="377">
        <v>0.25</v>
      </c>
      <c r="AZ17" s="377">
        <v>12.1</v>
      </c>
      <c r="BA17" s="377">
        <v>59.5</v>
      </c>
      <c r="BB17" s="377">
        <v>95.2</v>
      </c>
      <c r="BC17" s="377">
        <v>2.8</v>
      </c>
      <c r="BD17" s="377">
        <v>27.1</v>
      </c>
      <c r="BE17" s="377">
        <v>81.099999999999994</v>
      </c>
      <c r="BF17" s="377">
        <v>13.8</v>
      </c>
      <c r="BG17" s="377">
        <v>35.700000000000003</v>
      </c>
      <c r="BH17" s="377">
        <v>62.7</v>
      </c>
      <c r="BI17" s="378">
        <v>2.0699999999999998</v>
      </c>
      <c r="BJ17" s="378">
        <v>3.6</v>
      </c>
      <c r="BK17" s="378">
        <v>5.75</v>
      </c>
      <c r="BL17" s="377">
        <v>485428</v>
      </c>
      <c r="BM17" s="377">
        <v>12.7</v>
      </c>
      <c r="BN17" s="377">
        <v>44.7</v>
      </c>
      <c r="BO17" s="377">
        <v>42.6</v>
      </c>
      <c r="BP17" s="377">
        <v>25.2</v>
      </c>
      <c r="BQ17" s="377">
        <v>40.799999999999997</v>
      </c>
      <c r="BR17" s="377">
        <v>61</v>
      </c>
      <c r="BS17" s="377">
        <v>61821</v>
      </c>
      <c r="BT17" s="377">
        <v>216907</v>
      </c>
      <c r="BU17" s="377">
        <v>206699</v>
      </c>
      <c r="BV17" s="377">
        <v>0</v>
      </c>
      <c r="BW17" s="377">
        <v>0</v>
      </c>
      <c r="BX17" s="377">
        <v>0.02</v>
      </c>
      <c r="BY17" s="377">
        <v>-0.01</v>
      </c>
      <c r="BZ17" s="377">
        <v>0</v>
      </c>
      <c r="CA17" s="377">
        <v>0.01</v>
      </c>
      <c r="CB17" s="377">
        <v>0.01</v>
      </c>
      <c r="CC17" s="377">
        <v>0.01</v>
      </c>
      <c r="CD17" s="377">
        <v>0.02</v>
      </c>
      <c r="CE17" s="377">
        <v>11.3</v>
      </c>
      <c r="CF17" s="377">
        <v>55.4</v>
      </c>
      <c r="CG17" s="377">
        <v>93</v>
      </c>
      <c r="CH17" s="377">
        <v>2.6</v>
      </c>
      <c r="CI17" s="377">
        <v>24.4</v>
      </c>
      <c r="CJ17" s="377">
        <v>77.400000000000006</v>
      </c>
      <c r="CK17" s="377">
        <v>10.8</v>
      </c>
      <c r="CL17" s="377">
        <v>29.8</v>
      </c>
      <c r="CM17" s="377">
        <v>57.2</v>
      </c>
      <c r="CN17" s="378">
        <v>1.94</v>
      </c>
      <c r="CO17" s="378">
        <v>3.4</v>
      </c>
      <c r="CP17" s="378">
        <v>5.52</v>
      </c>
    </row>
    <row r="19" spans="1:96" x14ac:dyDescent="0.2">
      <c r="CF19" s="383"/>
      <c r="CG19" s="383"/>
      <c r="CH19" s="383"/>
      <c r="CI19" s="383"/>
      <c r="CJ19" s="383"/>
      <c r="CK19" s="383"/>
      <c r="CL19" s="383"/>
      <c r="CM19" s="383"/>
      <c r="CN19" s="383"/>
      <c r="CO19" s="383"/>
      <c r="CP19" s="383"/>
      <c r="CQ19" s="383"/>
      <c r="CR19" s="383"/>
    </row>
    <row r="20" spans="1:96" x14ac:dyDescent="0.2">
      <c r="A20" s="354"/>
      <c r="AD20" s="227"/>
    </row>
    <row r="21" spans="1:96" x14ac:dyDescent="0.2">
      <c r="A21" s="354"/>
      <c r="AD21" s="227"/>
    </row>
    <row r="22" spans="1:96" x14ac:dyDescent="0.2">
      <c r="B22" s="354"/>
    </row>
    <row r="23" spans="1:96" x14ac:dyDescent="0.2">
      <c r="M23" s="227">
        <f>63.3-62.6</f>
        <v>0.69999999999999574</v>
      </c>
    </row>
  </sheetData>
  <conditionalFormatting sqref="I18:I19 CQ3:CS17 B4:H18 J18:CE18 B3:AF3 I4:AF17">
    <cfRule type="cellIs" dxfId="66" priority="6" operator="equal">
      <formula>"x"</formula>
    </cfRule>
  </conditionalFormatting>
  <conditionalFormatting sqref="B20:CE21">
    <cfRule type="cellIs" dxfId="65" priority="4" operator="equal">
      <formula>1</formula>
    </cfRule>
  </conditionalFormatting>
  <conditionalFormatting sqref="BL3:CP17">
    <cfRule type="cellIs" dxfId="64" priority="1" operator="equal">
      <formula>"x"</formula>
    </cfRule>
  </conditionalFormatting>
  <conditionalFormatting sqref="AG3:BK17">
    <cfRule type="cellIs" dxfId="63" priority="2" operator="equal">
      <formula>"x"</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48"/>
  <sheetViews>
    <sheetView showGridLines="0" zoomScaleNormal="100" zoomScalePageLayoutView="85" workbookViewId="0"/>
  </sheetViews>
  <sheetFormatPr defaultColWidth="9.140625" defaultRowHeight="11.25" x14ac:dyDescent="0.2"/>
  <cols>
    <col min="1" max="1" width="51.5703125" style="40" customWidth="1"/>
    <col min="2" max="2" width="7.140625" style="40" customWidth="1"/>
    <col min="3" max="3" width="7.7109375" style="36" customWidth="1"/>
    <col min="4" max="4" width="0.85546875" style="36" customWidth="1"/>
    <col min="5" max="5" width="9.7109375" style="43" customWidth="1"/>
    <col min="6" max="6" width="0.85546875" style="43" customWidth="1"/>
    <col min="7" max="7" width="9.85546875" style="43" customWidth="1"/>
    <col min="8" max="8" width="16.140625" style="43" customWidth="1"/>
    <col min="9" max="9" width="16.28515625" style="43" customWidth="1"/>
    <col min="10" max="10" width="1" style="43" customWidth="1"/>
    <col min="11" max="11" width="11.28515625" style="43" customWidth="1"/>
    <col min="12" max="12" width="9.42578125" style="43" customWidth="1"/>
    <col min="13" max="13" width="0.85546875" style="43" customWidth="1"/>
    <col min="14" max="17" width="9.7109375" style="43" customWidth="1"/>
    <col min="18" max="18" width="0.85546875" style="43" customWidth="1"/>
    <col min="19" max="19" width="9.7109375" style="43" customWidth="1"/>
    <col min="20" max="20" width="7.28515625" style="43" hidden="1" customWidth="1"/>
    <col min="21" max="21" width="11.85546875" style="43" customWidth="1"/>
    <col min="22" max="22" width="3.42578125" style="43" customWidth="1"/>
    <col min="23" max="23" width="9.140625" style="40"/>
    <col min="24" max="24" width="2.5703125" style="40" hidden="1" customWidth="1"/>
    <col min="25" max="25" width="9.140625" style="40"/>
    <col min="26" max="26" width="10.42578125" style="40" bestFit="1" customWidth="1"/>
    <col min="27" max="27" width="9.140625" style="40" customWidth="1"/>
    <col min="28" max="29" width="9.140625" style="40" hidden="1" customWidth="1"/>
    <col min="30" max="31" width="9.140625" style="40" customWidth="1"/>
    <col min="32" max="16384" width="9.140625" style="40"/>
  </cols>
  <sheetData>
    <row r="1" spans="1:31" ht="13.5" customHeight="1" x14ac:dyDescent="0.2">
      <c r="A1" s="204" t="s">
        <v>110</v>
      </c>
      <c r="B1" s="204"/>
      <c r="C1" s="204"/>
      <c r="D1" s="204"/>
      <c r="E1" s="204"/>
      <c r="F1" s="204"/>
      <c r="G1" s="204"/>
      <c r="H1" s="204"/>
      <c r="I1" s="204"/>
      <c r="J1" s="204"/>
      <c r="K1" s="204"/>
      <c r="L1" s="204"/>
      <c r="M1" s="204"/>
      <c r="N1" s="204"/>
      <c r="O1" s="204"/>
      <c r="P1" s="204"/>
      <c r="Q1" s="204"/>
      <c r="R1" s="204"/>
      <c r="S1" s="204"/>
      <c r="T1" s="204"/>
      <c r="U1" s="204"/>
      <c r="V1" s="204"/>
    </row>
    <row r="2" spans="1:31" ht="13.5" customHeight="1" x14ac:dyDescent="0.2">
      <c r="A2" s="185" t="s">
        <v>384</v>
      </c>
      <c r="B2" s="185"/>
      <c r="C2" s="85"/>
      <c r="D2" s="85"/>
      <c r="E2" s="86"/>
      <c r="F2" s="86"/>
      <c r="G2" s="86"/>
      <c r="H2" s="86"/>
      <c r="I2" s="86"/>
      <c r="J2" s="86"/>
      <c r="K2" s="86"/>
      <c r="L2" s="86"/>
      <c r="M2" s="86"/>
      <c r="N2" s="86"/>
      <c r="O2" s="86"/>
      <c r="P2" s="86"/>
      <c r="Q2" s="86"/>
      <c r="R2" s="86"/>
      <c r="S2" s="111" t="s">
        <v>46</v>
      </c>
      <c r="T2" s="501"/>
      <c r="U2" s="112"/>
      <c r="X2" s="62" t="s">
        <v>6</v>
      </c>
    </row>
    <row r="3" spans="1:31" ht="12.75" customHeight="1" x14ac:dyDescent="0.2">
      <c r="A3" s="70" t="s">
        <v>0</v>
      </c>
      <c r="B3" s="334"/>
      <c r="C3" s="85"/>
      <c r="D3" s="85"/>
      <c r="E3" s="86"/>
      <c r="F3" s="86"/>
      <c r="G3" s="86"/>
      <c r="H3" s="86"/>
      <c r="I3" s="86"/>
      <c r="J3" s="86"/>
      <c r="K3" s="86"/>
      <c r="L3" s="86"/>
      <c r="M3" s="86"/>
      <c r="N3" s="86"/>
      <c r="O3" s="86"/>
      <c r="P3" s="86"/>
      <c r="Q3" s="86"/>
      <c r="R3" s="86"/>
      <c r="S3" s="64" t="s">
        <v>44</v>
      </c>
      <c r="T3" s="692" t="s">
        <v>32</v>
      </c>
      <c r="U3" s="693"/>
      <c r="X3" s="63" t="s">
        <v>7</v>
      </c>
    </row>
    <row r="4" spans="1:31" ht="12.75" customHeight="1" x14ac:dyDescent="0.2">
      <c r="A4" s="317"/>
      <c r="B4" s="107"/>
      <c r="C4" s="53"/>
      <c r="D4" s="107"/>
      <c r="E4" s="107"/>
      <c r="F4" s="107"/>
      <c r="G4" s="107"/>
      <c r="H4" s="107"/>
      <c r="I4" s="107"/>
      <c r="J4" s="107"/>
      <c r="K4" s="107"/>
      <c r="L4" s="107"/>
      <c r="M4" s="107"/>
      <c r="N4" s="107"/>
      <c r="O4" s="107"/>
      <c r="P4" s="107"/>
      <c r="Q4" s="107"/>
      <c r="R4" s="107"/>
      <c r="S4" s="432"/>
      <c r="T4" s="432"/>
      <c r="U4" s="191"/>
      <c r="V4" s="120"/>
      <c r="X4" s="62" t="s">
        <v>32</v>
      </c>
    </row>
    <row r="5" spans="1:31" s="53" customFormat="1" ht="21.75" customHeight="1" x14ac:dyDescent="0.2">
      <c r="A5" s="303"/>
      <c r="B5" s="694" t="s">
        <v>263</v>
      </c>
      <c r="C5" s="696" t="s">
        <v>62</v>
      </c>
      <c r="D5" s="427"/>
      <c r="E5" s="698" t="s">
        <v>563</v>
      </c>
      <c r="F5" s="424"/>
      <c r="G5" s="698" t="s">
        <v>292</v>
      </c>
      <c r="H5" s="698"/>
      <c r="I5" s="698"/>
      <c r="J5" s="190"/>
      <c r="K5" s="700" t="s">
        <v>15</v>
      </c>
      <c r="L5" s="700"/>
      <c r="M5" s="205"/>
      <c r="N5" s="701" t="s">
        <v>390</v>
      </c>
      <c r="O5" s="701"/>
      <c r="P5" s="701"/>
      <c r="Q5" s="701"/>
      <c r="R5" s="424"/>
      <c r="S5" s="698" t="s">
        <v>396</v>
      </c>
      <c r="T5" s="424"/>
      <c r="U5" s="698" t="s">
        <v>397</v>
      </c>
      <c r="V5" s="424"/>
    </row>
    <row r="6" spans="1:31" ht="89.25" customHeight="1" x14ac:dyDescent="0.2">
      <c r="A6" s="51" t="s">
        <v>31</v>
      </c>
      <c r="B6" s="695"/>
      <c r="C6" s="697"/>
      <c r="D6" s="428"/>
      <c r="E6" s="699"/>
      <c r="F6" s="425"/>
      <c r="G6" s="419" t="s">
        <v>391</v>
      </c>
      <c r="H6" s="419" t="s">
        <v>392</v>
      </c>
      <c r="I6" s="419" t="s">
        <v>393</v>
      </c>
      <c r="J6" s="32"/>
      <c r="K6" s="419" t="s">
        <v>394</v>
      </c>
      <c r="L6" s="419" t="s">
        <v>385</v>
      </c>
      <c r="M6" s="426"/>
      <c r="N6" s="428" t="s">
        <v>99</v>
      </c>
      <c r="O6" s="425" t="s">
        <v>395</v>
      </c>
      <c r="P6" s="212" t="s">
        <v>97</v>
      </c>
      <c r="Q6" s="212" t="s">
        <v>98</v>
      </c>
      <c r="R6" s="425"/>
      <c r="S6" s="699"/>
      <c r="T6" s="425"/>
      <c r="U6" s="699"/>
      <c r="V6" s="425"/>
    </row>
    <row r="7" spans="1:31" x14ac:dyDescent="0.2">
      <c r="A7" s="50"/>
      <c r="B7" s="50" t="s">
        <v>31</v>
      </c>
      <c r="C7" s="49"/>
      <c r="D7" s="49"/>
      <c r="E7" s="48"/>
      <c r="F7" s="48"/>
      <c r="G7" s="48"/>
      <c r="H7" s="48"/>
      <c r="I7" s="48"/>
      <c r="J7" s="40"/>
      <c r="K7" s="40"/>
      <c r="L7" s="40"/>
      <c r="M7" s="40"/>
      <c r="N7" s="40"/>
      <c r="O7" s="40"/>
      <c r="P7" s="47"/>
      <c r="Q7" s="47"/>
      <c r="R7" s="48"/>
      <c r="S7" s="48"/>
      <c r="T7" s="48"/>
      <c r="U7" s="48"/>
      <c r="V7" s="48"/>
    </row>
    <row r="8" spans="1:31" ht="11.25" customHeight="1" x14ac:dyDescent="0.2">
      <c r="A8" s="366" t="s">
        <v>398</v>
      </c>
      <c r="B8" s="46">
        <f>Table2abData!B4</f>
        <v>3174</v>
      </c>
      <c r="C8" s="660">
        <f>IF($T$3="Boys",Table2abData!AP4,IF('Table 2a'!$T$3="Girls",Table2abData!AQ4,IF($T$3="All",Table2abData!AR4)))</f>
        <v>513455</v>
      </c>
      <c r="D8" s="365"/>
      <c r="E8" s="661">
        <f>IF($T$3="Boys",Table2abData!C4,IF('Table 2a'!$T$3="Girls",Table2abData!M4,IF($T$3="All",Table2abData!W4)))</f>
        <v>47.2</v>
      </c>
      <c r="F8" s="662"/>
      <c r="G8" s="661">
        <f>IF($T$3="Boys",Table2abData!D4,IF($T$3="Girls",Table2abData!N4,IF($T$3="All",Table2abData!X4)))</f>
        <v>98.6</v>
      </c>
      <c r="H8" s="661">
        <f>IF($T$3="Boys",Table2abData!AG4,IF($T$3="Girls",Table2abData!AH4,IF($T$3="All",Table2abData!AI4)))</f>
        <v>65.2</v>
      </c>
      <c r="I8" s="661">
        <f>IF($T$3="Boys",Table2abData!E4,IF($T$3="Girls",Table2abData!O4,IF($T$3="All",Table2abData!Y4)))</f>
        <v>43.9</v>
      </c>
      <c r="J8" s="662"/>
      <c r="K8" s="661">
        <f>IF($T$3="Boys",Table2abData!F4,IF($T$3="Girls",Table2abData!P4,IF($T$3="All",Table2abData!Z4)))</f>
        <v>39.1</v>
      </c>
      <c r="L8" s="663">
        <f>IF($T$3="Boys",Table2abData!AJ4,IF($T$3="Girls",Table2abData!AK4,IF($T$3="All",Table2abData!AL4)))</f>
        <v>4.1100000000000003</v>
      </c>
      <c r="M8" s="662"/>
      <c r="N8" s="660">
        <f>IF($T$3="Boys",Table2abData!G4,IF($T$3="Girls",Table2abData!Q4,IF($T$3="All",Table2abData!AA4)))</f>
        <v>485427</v>
      </c>
      <c r="O8" s="663">
        <f>IF($T$3="Boys",Table2abData!H4,IF($T$3="Girls",Table2abData!R4,IF($T$3="All",Table2abData!AB4)))</f>
        <v>0.01</v>
      </c>
      <c r="P8" s="664">
        <f>IF($T$3="Boys",Table2abData!I4,IF($T$3="Girls",Table2abData!S4,IF($T$3="All",Table2abData!AC4)))</f>
        <v>0.01</v>
      </c>
      <c r="Q8" s="664">
        <f>IF($T$3="Boys",Table2abData!J4,IF($T$3="Girls",Table2abData!T4,IF($T$3="All",Table2abData!AD4)))</f>
        <v>0.01</v>
      </c>
      <c r="R8" s="662"/>
      <c r="S8" s="661">
        <f>IF($T$3="Boys",Table2abData!K4,IF($T$3="Girls",Table2abData!U4,IF($T$3="All",Table2abData!AE4)))</f>
        <v>99.3</v>
      </c>
      <c r="T8" s="662"/>
      <c r="U8" s="661">
        <f>IF($T$3="Boys",Table2abData!L4,IF($T$3="Girls",Table2abData!V4,IF($T$3="All",Table2abData!AF4)))</f>
        <v>99</v>
      </c>
      <c r="V8" s="502"/>
    </row>
    <row r="9" spans="1:31" ht="16.5" customHeight="1" x14ac:dyDescent="0.2">
      <c r="A9" s="71" t="s">
        <v>399</v>
      </c>
      <c r="B9" s="46">
        <f>Table2abData!B5</f>
        <v>930</v>
      </c>
      <c r="C9" s="660">
        <f>IF($T$3="Boys",Table2abData!AP5,IF('Table 2a'!$T$3="Girls",Table2abData!AQ5,IF($T$3="All",Table2abData!AR5)))</f>
        <v>151241</v>
      </c>
      <c r="D9" s="365"/>
      <c r="E9" s="661">
        <f>IF($T$3="Boys",Table2abData!C5,IF('Table 2a'!$T$3="Girls",Table2abData!M5,IF($T$3="All",Table2abData!W5)))</f>
        <v>46.4</v>
      </c>
      <c r="F9" s="662"/>
      <c r="G9" s="661">
        <f>IF($T$3="Boys",Table2abData!D5,IF($T$3="Girls",Table2abData!N5,IF($T$3="All",Table2abData!X5)))</f>
        <v>98.5</v>
      </c>
      <c r="H9" s="661">
        <f>IF($T$3="Boys",Table2abData!AG5,IF($T$3="Girls",Table2abData!AH5,IF($T$3="All",Table2abData!AI5)))</f>
        <v>63.8</v>
      </c>
      <c r="I9" s="661">
        <f>IF($T$3="Boys",Table2abData!E5,IF($T$3="Girls",Table2abData!O5,IF($T$3="All",Table2abData!Y5)))</f>
        <v>41.8</v>
      </c>
      <c r="J9" s="662"/>
      <c r="K9" s="661">
        <f>IF($T$3="Boys",Table2abData!F5,IF($T$3="Girls",Table2abData!P5,IF($T$3="All",Table2abData!Z5)))</f>
        <v>37</v>
      </c>
      <c r="L9" s="663">
        <f>IF($T$3="Boys",Table2abData!AJ5,IF($T$3="Girls",Table2abData!AK5,IF($T$3="All",Table2abData!AL5)))</f>
        <v>4.0199999999999996</v>
      </c>
      <c r="M9" s="662"/>
      <c r="N9" s="660">
        <f>IF($T$3="Boys",Table2abData!G5,IF($T$3="Girls",Table2abData!Q5,IF($T$3="All",Table2abData!AA5)))</f>
        <v>142772</v>
      </c>
      <c r="O9" s="663">
        <f>IF($T$3="Boys",Table2abData!H5,IF($T$3="Girls",Table2abData!R5,IF($T$3="All",Table2abData!AB5)))</f>
        <v>-0.03</v>
      </c>
      <c r="P9" s="664">
        <f>IF($T$3="Boys",Table2abData!I5,IF($T$3="Girls",Table2abData!S5,IF($T$3="All",Table2abData!AC5)))</f>
        <v>-0.03</v>
      </c>
      <c r="Q9" s="664">
        <f>IF($T$3="Boys",Table2abData!J5,IF($T$3="Girls",Table2abData!T5,IF($T$3="All",Table2abData!AD5)))</f>
        <v>-0.02</v>
      </c>
      <c r="R9" s="662"/>
      <c r="S9" s="661">
        <f>IF($T$3="Boys",Table2abData!K5,IF($T$3="Girls",Table2abData!U5,IF($T$3="All",Table2abData!AE5)))</f>
        <v>99.2</v>
      </c>
      <c r="T9" s="662"/>
      <c r="U9" s="661">
        <f>IF($T$3="Boys",Table2abData!L5,IF($T$3="Girls",Table2abData!V5,IF($T$3="All",Table2abData!AF5)))</f>
        <v>99</v>
      </c>
      <c r="V9" s="502"/>
      <c r="Z9" s="669"/>
      <c r="AA9" s="669"/>
      <c r="AB9" s="669"/>
      <c r="AC9" s="669"/>
      <c r="AD9" s="669"/>
      <c r="AE9" s="669"/>
    </row>
    <row r="10" spans="1:31" ht="19.5" customHeight="1" x14ac:dyDescent="0.2">
      <c r="A10" s="367" t="s">
        <v>260</v>
      </c>
      <c r="B10" s="46">
        <f>Table2abData!B6</f>
        <v>2222</v>
      </c>
      <c r="C10" s="660">
        <f>IF($T$3="Boys",Table2abData!AP6,IF('Table 2a'!$T$3="Girls",Table2abData!AQ6,IF($T$3="All",Table2abData!AR6)))</f>
        <v>360268</v>
      </c>
      <c r="D10" s="365"/>
      <c r="E10" s="661">
        <f>IF($T$3="Boys",Table2abData!C6,IF('Table 2a'!$T$3="Girls",Table2abData!M6,IF($T$3="All",Table2abData!W6)))</f>
        <v>47.7</v>
      </c>
      <c r="F10" s="662"/>
      <c r="G10" s="661">
        <f>IF($T$3="Boys",Table2abData!D6,IF($T$3="Girls",Table2abData!N6,IF($T$3="All",Table2abData!X6)))</f>
        <v>98.7</v>
      </c>
      <c r="H10" s="661">
        <f>IF($T$3="Boys",Table2abData!AG6,IF($T$3="Girls",Table2abData!AH6,IF($T$3="All",Table2abData!AI6)))</f>
        <v>66</v>
      </c>
      <c r="I10" s="661">
        <f>IF($T$3="Boys",Table2abData!E6,IF($T$3="Girls",Table2abData!O6,IF($T$3="All",Table2abData!Y6)))</f>
        <v>44.8</v>
      </c>
      <c r="J10" s="662"/>
      <c r="K10" s="661">
        <f>IF($T$3="Boys",Table2abData!F6,IF($T$3="Girls",Table2abData!P6,IF($T$3="All",Table2abData!Z6)))</f>
        <v>40.1</v>
      </c>
      <c r="L10" s="663">
        <f>IF($T$3="Boys",Table2abData!AJ6,IF($T$3="Girls",Table2abData!AK6,IF($T$3="All",Table2abData!AL6)))</f>
        <v>4.16</v>
      </c>
      <c r="M10" s="662"/>
      <c r="N10" s="660">
        <f>IF($T$3="Boys",Table2abData!G6,IF($T$3="Girls",Table2abData!Q6,IF($T$3="All",Table2abData!AA6)))</f>
        <v>341056</v>
      </c>
      <c r="O10" s="663">
        <f>IF($T$3="Boys",Table2abData!H6,IF($T$3="Girls",Table2abData!R6,IF($T$3="All",Table2abData!AB6)))</f>
        <v>0.03</v>
      </c>
      <c r="P10" s="664">
        <f>IF($T$3="Boys",Table2abData!I6,IF($T$3="Girls",Table2abData!S6,IF($T$3="All",Table2abData!AC6)))</f>
        <v>0.03</v>
      </c>
      <c r="Q10" s="664">
        <f>IF($T$3="Boys",Table2abData!J6,IF($T$3="Girls",Table2abData!T6,IF($T$3="All",Table2abData!AD6)))</f>
        <v>0.03</v>
      </c>
      <c r="R10" s="662"/>
      <c r="S10" s="661">
        <f>IF($T$3="Boys",Table2abData!K6,IF($T$3="Girls",Table2abData!U6,IF($T$3="All",Table2abData!AE6)))</f>
        <v>99.3</v>
      </c>
      <c r="T10" s="662"/>
      <c r="U10" s="661">
        <f>IF($T$3="Boys",Table2abData!L6,IF($T$3="Girls",Table2abData!V6,IF($T$3="All",Table2abData!AF6)))</f>
        <v>99.1</v>
      </c>
      <c r="V10" s="502"/>
    </row>
    <row r="11" spans="1:31" ht="11.25" customHeight="1" x14ac:dyDescent="0.2">
      <c r="A11" s="368" t="s">
        <v>77</v>
      </c>
      <c r="B11" s="46">
        <f>Table2abData!B7</f>
        <v>642</v>
      </c>
      <c r="C11" s="660">
        <f>IF($T$3="Boys",Table2abData!AP7,IF('Table 2a'!$T$3="Girls",Table2abData!AQ7,IF($T$3="All",Table2abData!AR7)))</f>
        <v>92074</v>
      </c>
      <c r="D11" s="365"/>
      <c r="E11" s="661">
        <f>IF($T$3="Boys",Table2abData!C7,IF('Table 2a'!$T$3="Girls",Table2abData!M7,IF($T$3="All",Table2abData!W7)))</f>
        <v>41.5</v>
      </c>
      <c r="F11" s="662"/>
      <c r="G11" s="661">
        <f>IF($T$3="Boys",Table2abData!D7,IF($T$3="Girls",Table2abData!N7,IF($T$3="All",Table2abData!X7)))</f>
        <v>98.2</v>
      </c>
      <c r="H11" s="661">
        <f>IF($T$3="Boys",Table2abData!AG7,IF($T$3="Girls",Table2abData!AH7,IF($T$3="All",Table2abData!AI7)))</f>
        <v>54</v>
      </c>
      <c r="I11" s="661">
        <f>IF($T$3="Boys",Table2abData!E7,IF($T$3="Girls",Table2abData!O7,IF($T$3="All",Table2abData!Y7)))</f>
        <v>32.6</v>
      </c>
      <c r="J11" s="662"/>
      <c r="K11" s="661">
        <f>IF($T$3="Boys",Table2abData!F7,IF($T$3="Girls",Table2abData!P7,IF($T$3="All",Table2abData!Z7)))</f>
        <v>30.1</v>
      </c>
      <c r="L11" s="663">
        <f>IF($T$3="Boys",Table2abData!AJ7,IF($T$3="Girls",Table2abData!AK7,IF($T$3="All",Table2abData!AL7)))</f>
        <v>3.48</v>
      </c>
      <c r="M11" s="662"/>
      <c r="N11" s="660">
        <f>IF($T$3="Boys",Table2abData!G7,IF($T$3="Girls",Table2abData!Q7,IF($T$3="All",Table2abData!AA7)))</f>
        <v>85754</v>
      </c>
      <c r="O11" s="663">
        <f>IF($T$3="Boys",Table2abData!H7,IF($T$3="Girls",Table2abData!R7,IF($T$3="All",Table2abData!AB7)))</f>
        <v>-0.19</v>
      </c>
      <c r="P11" s="664">
        <f>IF($T$3="Boys",Table2abData!I7,IF($T$3="Girls",Table2abData!S7,IF($T$3="All",Table2abData!AC7)))</f>
        <v>-0.2</v>
      </c>
      <c r="Q11" s="664">
        <f>IF($T$3="Boys",Table2abData!J7,IF($T$3="Girls",Table2abData!T7,IF($T$3="All",Table2abData!AD7)))</f>
        <v>-0.19</v>
      </c>
      <c r="R11" s="662"/>
      <c r="S11" s="661">
        <f>IF($T$3="Boys",Table2abData!K7,IF($T$3="Girls",Table2abData!U7,IF($T$3="All",Table2abData!AE7)))</f>
        <v>99</v>
      </c>
      <c r="T11" s="662"/>
      <c r="U11" s="661">
        <f>IF($T$3="Boys",Table2abData!L7,IF($T$3="Girls",Table2abData!V7,IF($T$3="All",Table2abData!AF7)))</f>
        <v>98.6</v>
      </c>
      <c r="V11" s="502"/>
    </row>
    <row r="12" spans="1:31" ht="11.25" customHeight="1" x14ac:dyDescent="0.2">
      <c r="A12" s="368" t="s">
        <v>78</v>
      </c>
      <c r="B12" s="46">
        <f>Table2abData!B8</f>
        <v>1431</v>
      </c>
      <c r="C12" s="660">
        <f>IF($T$3="Boys",Table2abData!AP8,IF('Table 2a'!$T$3="Girls",Table2abData!AQ8,IF($T$3="All",Table2abData!AR8)))</f>
        <v>258141</v>
      </c>
      <c r="D12" s="365"/>
      <c r="E12" s="661">
        <f>IF($T$3="Boys",Table2abData!C8,IF('Table 2a'!$T$3="Girls",Table2abData!M8,IF($T$3="All",Table2abData!W8)))</f>
        <v>50</v>
      </c>
      <c r="F12" s="662"/>
      <c r="G12" s="661">
        <f>IF($T$3="Boys",Table2abData!D8,IF($T$3="Girls",Table2abData!N8,IF($T$3="All",Table2abData!X8)))</f>
        <v>98.9</v>
      </c>
      <c r="H12" s="661">
        <f>IF($T$3="Boys",Table2abData!AG8,IF($T$3="Girls",Table2abData!AH8,IF($T$3="All",Table2abData!AI8)))</f>
        <v>70.400000000000006</v>
      </c>
      <c r="I12" s="661">
        <f>IF($T$3="Boys",Table2abData!E8,IF($T$3="Girls",Table2abData!O8,IF($T$3="All",Table2abData!Y8)))</f>
        <v>49.5</v>
      </c>
      <c r="J12" s="662"/>
      <c r="K12" s="661">
        <f>IF($T$3="Boys",Table2abData!F8,IF($T$3="Girls",Table2abData!P8,IF($T$3="All",Table2abData!Z8)))</f>
        <v>43.8</v>
      </c>
      <c r="L12" s="663">
        <f>IF($T$3="Boys",Table2abData!AJ8,IF($T$3="Girls",Table2abData!AK8,IF($T$3="All",Table2abData!AL8)))</f>
        <v>4.41</v>
      </c>
      <c r="M12" s="662"/>
      <c r="N12" s="660">
        <f>IF($T$3="Boys",Table2abData!G8,IF($T$3="Girls",Table2abData!Q8,IF($T$3="All",Table2abData!AA8)))</f>
        <v>246128</v>
      </c>
      <c r="O12" s="663">
        <f>IF($T$3="Boys",Table2abData!H8,IF($T$3="Girls",Table2abData!R8,IF($T$3="All",Table2abData!AB8)))</f>
        <v>0.12</v>
      </c>
      <c r="P12" s="664">
        <f>IF($T$3="Boys",Table2abData!I8,IF($T$3="Girls",Table2abData!S8,IF($T$3="All",Table2abData!AC8)))</f>
        <v>0.11</v>
      </c>
      <c r="Q12" s="664">
        <f>IF($T$3="Boys",Table2abData!J8,IF($T$3="Girls",Table2abData!T8,IF($T$3="All",Table2abData!AD8)))</f>
        <v>0.12</v>
      </c>
      <c r="R12" s="662"/>
      <c r="S12" s="661">
        <f>IF($T$3="Boys",Table2abData!K8,IF($T$3="Girls",Table2abData!U8,IF($T$3="All",Table2abData!AE8)))</f>
        <v>99.5</v>
      </c>
      <c r="T12" s="662"/>
      <c r="U12" s="661">
        <f>IF($T$3="Boys",Table2abData!L8,IF($T$3="Girls",Table2abData!V8,IF($T$3="All",Table2abData!AF8)))</f>
        <v>99.3</v>
      </c>
      <c r="V12" s="502"/>
    </row>
    <row r="13" spans="1:31" s="47" customFormat="1" ht="11.25" customHeight="1" x14ac:dyDescent="0.2">
      <c r="A13" s="369" t="s">
        <v>49</v>
      </c>
      <c r="B13" s="46">
        <f>Table2abData!B9</f>
        <v>77</v>
      </c>
      <c r="C13" s="660">
        <f>IF($T$3="Boys",Table2abData!AP9,IF('Table 2a'!$T$3="Girls",Table2abData!AQ9,IF($T$3="All",Table2abData!AR9)))</f>
        <v>6037</v>
      </c>
      <c r="D13" s="365"/>
      <c r="E13" s="661">
        <f>IF($T$3="Boys",Table2abData!C9,IF('Table 2a'!$T$3="Girls",Table2abData!M9,IF($T$3="All",Table2abData!W9)))</f>
        <v>48.8</v>
      </c>
      <c r="F13" s="662"/>
      <c r="G13" s="661">
        <f>IF($T$3="Boys",Table2abData!D9,IF($T$3="Girls",Table2abData!N9,IF($T$3="All",Table2abData!X9)))</f>
        <v>97.9</v>
      </c>
      <c r="H13" s="661">
        <f>IF($T$3="Boys",Table2abData!AG9,IF($T$3="Girls",Table2abData!AH9,IF($T$3="All",Table2abData!AI9)))</f>
        <v>67.8</v>
      </c>
      <c r="I13" s="661">
        <f>IF($T$3="Boys",Table2abData!E9,IF($T$3="Girls",Table2abData!O9,IF($T$3="All",Table2abData!Y9)))</f>
        <v>47.6</v>
      </c>
      <c r="J13" s="662"/>
      <c r="K13" s="661">
        <f>IF($T$3="Boys",Table2abData!F9,IF($T$3="Girls",Table2abData!P9,IF($T$3="All",Table2abData!Z9)))</f>
        <v>59.3</v>
      </c>
      <c r="L13" s="663">
        <f>IF($T$3="Boys",Table2abData!AJ9,IF($T$3="Girls",Table2abData!AK9,IF($T$3="All",Table2abData!AL9)))</f>
        <v>4.46</v>
      </c>
      <c r="M13" s="662"/>
      <c r="N13" s="660">
        <f>IF($T$3="Boys",Table2abData!G9,IF($T$3="Girls",Table2abData!Q9,IF($T$3="All",Table2abData!AA9)))</f>
        <v>5439</v>
      </c>
      <c r="O13" s="663">
        <f>IF($T$3="Boys",Table2abData!H9,IF($T$3="Girls",Table2abData!R9,IF($T$3="All",Table2abData!AB9)))</f>
        <v>0.24</v>
      </c>
      <c r="P13" s="664">
        <f>IF($T$3="Boys",Table2abData!I9,IF($T$3="Girls",Table2abData!S9,IF($T$3="All",Table2abData!AC9)))</f>
        <v>0.21</v>
      </c>
      <c r="Q13" s="664">
        <f>IF($T$3="Boys",Table2abData!J9,IF($T$3="Girls",Table2abData!T9,IF($T$3="All",Table2abData!AD9)))</f>
        <v>0.27</v>
      </c>
      <c r="R13" s="662"/>
      <c r="S13" s="661">
        <f>IF($T$3="Boys",Table2abData!K9,IF($T$3="Girls",Table2abData!U9,IF($T$3="All",Table2abData!AE9)))</f>
        <v>98.5</v>
      </c>
      <c r="T13" s="662"/>
      <c r="U13" s="661">
        <f>IF($T$3="Boys",Table2abData!L9,IF($T$3="Girls",Table2abData!V9,IF($T$3="All",Table2abData!AF9)))</f>
        <v>98.2</v>
      </c>
      <c r="V13" s="502"/>
      <c r="W13" s="40"/>
    </row>
    <row r="14" spans="1:31" s="47" customFormat="1" x14ac:dyDescent="0.2">
      <c r="A14" s="369" t="s">
        <v>401</v>
      </c>
      <c r="B14" s="46">
        <f>Table2abData!B10</f>
        <v>44</v>
      </c>
      <c r="C14" s="660">
        <f>IF($T$3="Boys",Table2abData!AP10,IF('Table 2a'!$T$3="Girls",Table2abData!AQ10,IF($T$3="All",Table2abData!AR10)))</f>
        <v>2955</v>
      </c>
      <c r="D14" s="365"/>
      <c r="E14" s="661">
        <f>IF($T$3="Boys",Table2abData!C10,IF('Table 2a'!$T$3="Girls",Table2abData!M10,IF($T$3="All",Table2abData!W10)))</f>
        <v>38</v>
      </c>
      <c r="F14" s="662"/>
      <c r="G14" s="661">
        <f>IF($T$3="Boys",Table2abData!D10,IF($T$3="Girls",Table2abData!N10,IF($T$3="All",Table2abData!X10)))</f>
        <v>98.5</v>
      </c>
      <c r="H14" s="661">
        <f>IF($T$3="Boys",Table2abData!AG10,IF($T$3="Girls",Table2abData!AH10,IF($T$3="All",Table2abData!AI10)))</f>
        <v>50.2</v>
      </c>
      <c r="I14" s="661">
        <f>IF($T$3="Boys",Table2abData!E10,IF($T$3="Girls",Table2abData!O10,IF($T$3="All",Table2abData!Y10)))</f>
        <v>27.3</v>
      </c>
      <c r="J14" s="662"/>
      <c r="K14" s="661">
        <f>IF($T$3="Boys",Table2abData!F10,IF($T$3="Girls",Table2abData!P10,IF($T$3="All",Table2abData!Z10)))</f>
        <v>6</v>
      </c>
      <c r="L14" s="663">
        <f>IF($T$3="Boys",Table2abData!AJ10,IF($T$3="Girls",Table2abData!AK10,IF($T$3="All",Table2abData!AL10)))</f>
        <v>2.95</v>
      </c>
      <c r="M14" s="662"/>
      <c r="N14" s="660">
        <f>IF($T$3="Boys",Table2abData!G10,IF($T$3="Girls",Table2abData!Q10,IF($T$3="All",Table2abData!AA10)))</f>
        <v>2768</v>
      </c>
      <c r="O14" s="663">
        <f>IF($T$3="Boys",Table2abData!H10,IF($T$3="Girls",Table2abData!R10,IF($T$3="All",Table2abData!AB10)))</f>
        <v>-0.8</v>
      </c>
      <c r="P14" s="664">
        <f>IF($T$3="Boys",Table2abData!I10,IF($T$3="Girls",Table2abData!S10,IF($T$3="All",Table2abData!AC10)))</f>
        <v>-0.85</v>
      </c>
      <c r="Q14" s="664">
        <f>IF($T$3="Boys",Table2abData!J10,IF($T$3="Girls",Table2abData!T10,IF($T$3="All",Table2abData!AD10)))</f>
        <v>-0.76</v>
      </c>
      <c r="R14" s="662"/>
      <c r="S14" s="661">
        <f>IF($T$3="Boys",Table2abData!K10,IF($T$3="Girls",Table2abData!U10,IF($T$3="All",Table2abData!AE10)))</f>
        <v>98.9</v>
      </c>
      <c r="T14" s="662"/>
      <c r="U14" s="661">
        <f>IF($T$3="Boys",Table2abData!L10,IF($T$3="Girls",Table2abData!V10,IF($T$3="All",Table2abData!AF10)))</f>
        <v>98.5</v>
      </c>
      <c r="V14" s="502"/>
      <c r="W14" s="40"/>
    </row>
    <row r="15" spans="1:31" s="47" customFormat="1" x14ac:dyDescent="0.2">
      <c r="A15" s="369" t="s">
        <v>400</v>
      </c>
      <c r="B15" s="46">
        <f>Table2abData!B11</f>
        <v>28</v>
      </c>
      <c r="C15" s="660">
        <f>IF($T$3="Boys",Table2abData!AP11,IF('Table 2a'!$T$3="Girls",Table2abData!AQ11,IF($T$3="All",Table2abData!AR11)))</f>
        <v>1061</v>
      </c>
      <c r="D15" s="365"/>
      <c r="E15" s="661">
        <f>IF($T$3="Boys",Table2abData!C11,IF('Table 2a'!$T$3="Girls",Table2abData!M11,IF($T$3="All",Table2abData!W11)))</f>
        <v>35.9</v>
      </c>
      <c r="F15" s="662"/>
      <c r="G15" s="661">
        <f>IF($T$3="Boys",Table2abData!D11,IF($T$3="Girls",Table2abData!N11,IF($T$3="All",Table2abData!X11)))</f>
        <v>96.6</v>
      </c>
      <c r="H15" s="661">
        <f>IF($T$3="Boys",Table2abData!AG11,IF($T$3="Girls",Table2abData!AH11,IF($T$3="All",Table2abData!AI11)))</f>
        <v>41</v>
      </c>
      <c r="I15" s="661">
        <f>IF($T$3="Boys",Table2abData!E11,IF($T$3="Girls",Table2abData!O11,IF($T$3="All",Table2abData!Y11)))</f>
        <v>18.899999999999999</v>
      </c>
      <c r="J15" s="662"/>
      <c r="K15" s="661">
        <f>IF($T$3="Boys",Table2abData!F11,IF($T$3="Girls",Table2abData!P11,IF($T$3="All",Table2abData!Z11)))</f>
        <v>9.8000000000000007</v>
      </c>
      <c r="L15" s="663">
        <f>IF($T$3="Boys",Table2abData!AJ11,IF($T$3="Girls",Table2abData!AK11,IF($T$3="All",Table2abData!AL11)))</f>
        <v>2.7</v>
      </c>
      <c r="M15" s="662"/>
      <c r="N15" s="660">
        <f>IF($T$3="Boys",Table2abData!G11,IF($T$3="Girls",Table2abData!Q11,IF($T$3="All",Table2abData!AA11)))</f>
        <v>967</v>
      </c>
      <c r="O15" s="663">
        <f>IF($T$3="Boys",Table2abData!H11,IF($T$3="Girls",Table2abData!R11,IF($T$3="All",Table2abData!AB11)))</f>
        <v>-0.65</v>
      </c>
      <c r="P15" s="664">
        <f>IF($T$3="Boys",Table2abData!I11,IF($T$3="Girls",Table2abData!S11,IF($T$3="All",Table2abData!AC11)))</f>
        <v>-0.73</v>
      </c>
      <c r="Q15" s="664">
        <f>IF($T$3="Boys",Table2abData!J11,IF($T$3="Girls",Table2abData!T11,IF($T$3="All",Table2abData!AD11)))</f>
        <v>-0.56999999999999995</v>
      </c>
      <c r="R15" s="662"/>
      <c r="S15" s="661">
        <f>IF($T$3="Boys",Table2abData!K11,IF($T$3="Girls",Table2abData!U11,IF($T$3="All",Table2abData!AE11)))</f>
        <v>97.9</v>
      </c>
      <c r="T15" s="662"/>
      <c r="U15" s="661">
        <f>IF($T$3="Boys",Table2abData!L11,IF($T$3="Girls",Table2abData!V11,IF($T$3="All",Table2abData!AF11)))</f>
        <v>97.4</v>
      </c>
      <c r="V15" s="502"/>
      <c r="W15" s="40"/>
    </row>
    <row r="16" spans="1:31" s="47" customFormat="1" ht="19.350000000000001" customHeight="1" x14ac:dyDescent="0.2">
      <c r="A16" s="71" t="s">
        <v>402</v>
      </c>
      <c r="B16" s="46">
        <f>Table2abData!B12</f>
        <v>19</v>
      </c>
      <c r="C16" s="660">
        <f>IF($T$3="Boys",Table2abData!AP12,IF('Table 2a'!$T$3="Girls",Table2abData!AQ12,IF($T$3="All",Table2abData!AR12)))</f>
        <v>1386</v>
      </c>
      <c r="D16" s="365"/>
      <c r="E16" s="661">
        <f>IF($T$3="Boys",Table2abData!C12,IF('Table 2a'!$T$3="Girls",Table2abData!M12,IF($T$3="All",Table2abData!W12)))</f>
        <v>16.3</v>
      </c>
      <c r="F16" s="662"/>
      <c r="G16" s="661">
        <f>IF($T$3="Boys",Table2abData!D12,IF($T$3="Girls",Table2abData!N12,IF($T$3="All",Table2abData!X12)))</f>
        <v>70.099999999999994</v>
      </c>
      <c r="H16" s="661">
        <f>IF($T$3="Boys",Table2abData!AG12,IF($T$3="Girls",Table2abData!AH12,IF($T$3="All",Table2abData!AI12)))</f>
        <v>17.8</v>
      </c>
      <c r="I16" s="661">
        <f>IF($T$3="Boys",Table2abData!E12,IF($T$3="Girls",Table2abData!O12,IF($T$3="All",Table2abData!Y12)))</f>
        <v>7.6</v>
      </c>
      <c r="J16" s="662"/>
      <c r="K16" s="661">
        <f>IF($T$3="Boys",Table2abData!F12,IF($T$3="Girls",Table2abData!P12,IF($T$3="All",Table2abData!Z12)))</f>
        <v>1.2</v>
      </c>
      <c r="L16" s="663">
        <f>IF($T$3="Boys",Table2abData!AJ12,IF($T$3="Girls",Table2abData!AK12,IF($T$3="All",Table2abData!AL12)))</f>
        <v>1.19</v>
      </c>
      <c r="M16" s="662"/>
      <c r="N16" s="660">
        <f>IF($T$3="Boys",Table2abData!G12,IF($T$3="Girls",Table2abData!Q12,IF($T$3="All",Table2abData!AA12)))</f>
        <v>1078</v>
      </c>
      <c r="O16" s="663">
        <f>IF($T$3="Boys",Table2abData!H12,IF($T$3="Girls",Table2abData!R12,IF($T$3="All",Table2abData!AB12)))</f>
        <v>-2.02</v>
      </c>
      <c r="P16" s="664">
        <f>IF($T$3="Boys",Table2abData!I12,IF($T$3="Girls",Table2abData!S12,IF($T$3="All",Table2abData!AC12)))</f>
        <v>-2.1</v>
      </c>
      <c r="Q16" s="664">
        <f>IF($T$3="Boys",Table2abData!J12,IF($T$3="Girls",Table2abData!T12,IF($T$3="All",Table2abData!AD12)))</f>
        <v>-1.94</v>
      </c>
      <c r="R16" s="662"/>
      <c r="S16" s="661">
        <f>IF($T$3="Boys",Table2abData!K12,IF($T$3="Girls",Table2abData!U12,IF($T$3="All",Table2abData!AE12)))</f>
        <v>80.599999999999994</v>
      </c>
      <c r="T16" s="662"/>
      <c r="U16" s="661">
        <f>IF($T$3="Boys",Table2abData!L12,IF($T$3="Girls",Table2abData!V12,IF($T$3="All",Table2abData!AF12)))</f>
        <v>78.400000000000006</v>
      </c>
      <c r="V16" s="502"/>
      <c r="W16" s="40"/>
    </row>
    <row r="17" spans="1:26" s="47" customFormat="1" ht="21.95" customHeight="1" x14ac:dyDescent="0.2">
      <c r="A17" s="366" t="s">
        <v>403</v>
      </c>
      <c r="B17" s="46">
        <f>Table2abData!B13</f>
        <v>757</v>
      </c>
      <c r="C17" s="660">
        <f>IF($T$3="Boys",Table2abData!AP13,IF('Table 2a'!$T$3="Girls",Table2abData!AQ13,IF($T$3="All",Table2abData!AR13)))</f>
        <v>10302</v>
      </c>
      <c r="D17" s="365"/>
      <c r="E17" s="661">
        <f>IF($T$3="Boys",Table2abData!C13,IF('Table 2a'!$T$3="Girls",Table2abData!M13,IF($T$3="All",Table2abData!W13)))</f>
        <v>2.8</v>
      </c>
      <c r="F17" s="662"/>
      <c r="G17" s="661">
        <f>IF($T$3="Boys",Table2abData!D13,IF($T$3="Girls",Table2abData!N13,IF($T$3="All",Table2abData!X13)))</f>
        <v>14</v>
      </c>
      <c r="H17" s="661">
        <f>IF($T$3="Boys",Table2abData!AG13,IF($T$3="Girls",Table2abData!AH13,IF($T$3="All",Table2abData!AI13)))</f>
        <v>1.1000000000000001</v>
      </c>
      <c r="I17" s="661">
        <f>IF($T$3="Boys",Table2abData!E13,IF($T$3="Girls",Table2abData!O13,IF($T$3="All",Table2abData!Y13)))</f>
        <v>0.3</v>
      </c>
      <c r="J17" s="662"/>
      <c r="K17" s="661">
        <f>IF($T$3="Boys",Table2abData!F13,IF($T$3="Girls",Table2abData!P13,IF($T$3="All",Table2abData!Z13)))</f>
        <v>0.1</v>
      </c>
      <c r="L17" s="663">
        <f>IF($T$3="Boys",Table2abData!AJ13,IF($T$3="Girls",Table2abData!AK13,IF($T$3="All",Table2abData!AL13)))</f>
        <v>0.16</v>
      </c>
      <c r="M17" s="662"/>
      <c r="N17" s="660">
        <f>IF($T$3="Boys",Table2abData!G13,IF($T$3="Girls",Table2abData!Q13,IF($T$3="All",Table2abData!AA13)))</f>
        <v>9527</v>
      </c>
      <c r="O17" s="663">
        <f>IF($T$3="Boys",Table2abData!H13,IF($T$3="Girls",Table2abData!R13,IF($T$3="All",Table2abData!AB13)))</f>
        <v>-1.68</v>
      </c>
      <c r="P17" s="664">
        <f>IF($T$3="Boys",Table2abData!I13,IF($T$3="Girls",Table2abData!S13,IF($T$3="All",Table2abData!AC13)))</f>
        <v>-1.71</v>
      </c>
      <c r="Q17" s="664">
        <f>IF($T$3="Boys",Table2abData!J13,IF($T$3="Girls",Table2abData!T13,IF($T$3="All",Table2abData!AD13)))</f>
        <v>-1.65</v>
      </c>
      <c r="R17" s="662"/>
      <c r="S17" s="661">
        <f>IF($T$3="Boys",Table2abData!K13,IF($T$3="Girls",Table2abData!U13,IF($T$3="All",Table2abData!AE13)))</f>
        <v>32.200000000000003</v>
      </c>
      <c r="T17" s="662"/>
      <c r="U17" s="661">
        <f>IF($T$3="Boys",Table2abData!L13,IF($T$3="Girls",Table2abData!V13,IF($T$3="All",Table2abData!AF13)))</f>
        <v>30.7</v>
      </c>
      <c r="V17" s="502"/>
      <c r="W17" s="40"/>
      <c r="Z17" s="47" t="s">
        <v>31</v>
      </c>
    </row>
    <row r="18" spans="1:26" ht="20.45" customHeight="1" x14ac:dyDescent="0.2">
      <c r="A18" s="370" t="s">
        <v>404</v>
      </c>
      <c r="B18" s="46">
        <f>Table2abData!B14</f>
        <v>3931</v>
      </c>
      <c r="C18" s="660">
        <f>IF($T$3="Boys",Table2abData!AP14,IF('Table 2a'!$T$3="Girls",Table2abData!AQ14,IF($T$3="All",Table2abData!AR14)))</f>
        <v>523757</v>
      </c>
      <c r="D18" s="365"/>
      <c r="E18" s="661">
        <f>IF($T$3="Boys",Table2abData!C14,IF('Table 2a'!$T$3="Girls",Table2abData!M14,IF($T$3="All",Table2abData!W14)))</f>
        <v>46.4</v>
      </c>
      <c r="F18" s="662"/>
      <c r="G18" s="661">
        <f>IF($T$3="Boys",Table2abData!D14,IF($T$3="Girls",Table2abData!N14,IF($T$3="All",Table2abData!X14)))</f>
        <v>96.9</v>
      </c>
      <c r="H18" s="661">
        <f>IF($T$3="Boys",Table2abData!AG14,IF($T$3="Girls",Table2abData!AH14,IF($T$3="All",Table2abData!AI14)))</f>
        <v>63.9</v>
      </c>
      <c r="I18" s="661">
        <f>IF($T$3="Boys",Table2abData!E14,IF($T$3="Girls",Table2abData!O14,IF($T$3="All",Table2abData!Y14)))</f>
        <v>43</v>
      </c>
      <c r="J18" s="662"/>
      <c r="K18" s="661">
        <f>IF($T$3="Boys",Table2abData!F14,IF($T$3="Girls",Table2abData!P14,IF($T$3="All",Table2abData!Z14)))</f>
        <v>38.4</v>
      </c>
      <c r="L18" s="663">
        <f>IF($T$3="Boys",Table2abData!AJ14,IF($T$3="Girls",Table2abData!AK14,IF($T$3="All",Table2abData!AL14)))</f>
        <v>4.03</v>
      </c>
      <c r="M18" s="662"/>
      <c r="N18" s="660">
        <f>IF($T$3="Boys",Table2abData!G14,IF($T$3="Girls",Table2abData!Q14,IF($T$3="All",Table2abData!AA14)))</f>
        <v>494954</v>
      </c>
      <c r="O18" s="663">
        <f>IF($T$3="Boys",Table2abData!H14,IF($T$3="Girls",Table2abData!R14,IF($T$3="All",Table2abData!AB14)))</f>
        <v>-0.02</v>
      </c>
      <c r="P18" s="664">
        <f>IF($T$3="Boys",Table2abData!I14,IF($T$3="Girls",Table2abData!S14,IF($T$3="All",Table2abData!AC14)))</f>
        <v>-0.03</v>
      </c>
      <c r="Q18" s="664">
        <f>IF($T$3="Boys",Table2abData!J14,IF($T$3="Girls",Table2abData!T14,IF($T$3="All",Table2abData!AD14)))</f>
        <v>-0.02</v>
      </c>
      <c r="R18" s="662"/>
      <c r="S18" s="661">
        <f>IF($T$3="Boys",Table2abData!K14,IF($T$3="Girls",Table2abData!U14,IF($T$3="All",Table2abData!AE14)))</f>
        <v>97.9</v>
      </c>
      <c r="T18" s="662"/>
      <c r="U18" s="661">
        <f>IF($T$3="Boys",Table2abData!L14,IF($T$3="Girls",Table2abData!V14,IF($T$3="All",Table2abData!AF14)))</f>
        <v>97.7</v>
      </c>
      <c r="V18" s="502"/>
    </row>
    <row r="19" spans="1:26" ht="29.45" customHeight="1" x14ac:dyDescent="0.2">
      <c r="A19" s="371" t="s">
        <v>290</v>
      </c>
      <c r="B19" s="46">
        <f>Table2abData!B15</f>
        <v>425</v>
      </c>
      <c r="C19" s="660">
        <f>IF($T$3="Boys",Table2abData!AP15,IF('Table 2a'!$T$3="Girls",Table2abData!AQ15,IF($T$3="All",Table2abData!AR15)))</f>
        <v>9712</v>
      </c>
      <c r="D19" s="365"/>
      <c r="E19" s="661">
        <f>IF($T$3="Boys",Table2abData!C15,IF('Table 2a'!$T$3="Girls",Table2abData!M15,IF($T$3="All",Table2abData!W15)))</f>
        <v>6.6</v>
      </c>
      <c r="F19" s="662"/>
      <c r="G19" s="661">
        <f>IF($T$3="Boys",Table2abData!D15,IF($T$3="Girls",Table2abData!N15,IF($T$3="All",Table2abData!X15)))</f>
        <v>46.4</v>
      </c>
      <c r="H19" s="661">
        <f>IF($T$3="Boys",Table2abData!AG15,IF($T$3="Girls",Table2abData!AH15,IF($T$3="All",Table2abData!AI15)))</f>
        <v>4.5</v>
      </c>
      <c r="I19" s="661">
        <f>IF($T$3="Boys",Table2abData!E15,IF($T$3="Girls",Table2abData!O15,IF($T$3="All",Table2abData!Y15)))</f>
        <v>1.6</v>
      </c>
      <c r="J19" s="662"/>
      <c r="K19" s="661">
        <f>IF($T$3="Boys",Table2abData!F15,IF($T$3="Girls",Table2abData!P15,IF($T$3="All",Table2abData!Z15)))</f>
        <v>0.4</v>
      </c>
      <c r="L19" s="663">
        <f>IF($T$3="Boys",Table2abData!AJ15,IF($T$3="Girls",Table2abData!AK15,IF($T$3="All",Table2abData!AL15)))</f>
        <v>0.41</v>
      </c>
      <c r="M19" s="662"/>
      <c r="N19" s="660" t="s">
        <v>170</v>
      </c>
      <c r="O19" s="663" t="s">
        <v>170</v>
      </c>
      <c r="P19" s="664" t="s">
        <v>170</v>
      </c>
      <c r="Q19" s="664" t="s">
        <v>170</v>
      </c>
      <c r="R19" s="662"/>
      <c r="S19" s="661">
        <f>IF($T$3="Boys",Table2abData!K15,IF($T$3="Girls",Table2abData!U15,IF($T$3="All",Table2abData!AE15)))</f>
        <v>61.6</v>
      </c>
      <c r="T19" s="662"/>
      <c r="U19" s="661">
        <f>IF($T$3="Boys",Table2abData!L15,IF($T$3="Girls",Table2abData!V15,IF($T$3="All",Table2abData!AF15)))</f>
        <v>58</v>
      </c>
      <c r="V19" s="502"/>
    </row>
    <row r="20" spans="1:26" ht="36" customHeight="1" x14ac:dyDescent="0.2">
      <c r="A20" s="372" t="s">
        <v>291</v>
      </c>
      <c r="B20" s="46">
        <f>Table2abData!B16</f>
        <v>4356</v>
      </c>
      <c r="C20" s="660">
        <f>IF($T$3="Boys",Table2abData!AP16,IF('Table 2a'!$T$3="Girls",Table2abData!AQ16,IF($T$3="All",Table2abData!AR16)))</f>
        <v>533469</v>
      </c>
      <c r="D20" s="365"/>
      <c r="E20" s="661">
        <f>IF($T$3="Boys",Table2abData!C16,IF('Table 2a'!$T$3="Girls",Table2abData!M16,IF($T$3="All",Table2abData!W16)))</f>
        <v>45.6</v>
      </c>
      <c r="F20" s="662"/>
      <c r="G20" s="661">
        <f>IF($T$3="Boys",Table2abData!D16,IF($T$3="Girls",Table2abData!N16,IF($T$3="All",Table2abData!X16)))</f>
        <v>96</v>
      </c>
      <c r="H20" s="661">
        <f>IF($T$3="Boys",Table2abData!AG16,IF($T$3="Girls",Table2abData!AH16,IF($T$3="All",Table2abData!AI16)))</f>
        <v>62.9</v>
      </c>
      <c r="I20" s="661">
        <f>IF($T$3="Boys",Table2abData!E16,IF($T$3="Girls",Table2abData!O16,IF($T$3="All",Table2abData!Y16)))</f>
        <v>42.3</v>
      </c>
      <c r="J20" s="662"/>
      <c r="K20" s="661">
        <f>IF($T$3="Boys",Table2abData!F16,IF($T$3="Girls",Table2abData!P16,IF($T$3="All",Table2abData!Z16)))</f>
        <v>37.700000000000003</v>
      </c>
      <c r="L20" s="663">
        <f>IF($T$3="Boys",Table2abData!AJ16,IF($T$3="Girls",Table2abData!AK16,IF($T$3="All",Table2abData!AL16)))</f>
        <v>3.97</v>
      </c>
      <c r="M20" s="662"/>
      <c r="N20" s="660" t="s">
        <v>170</v>
      </c>
      <c r="O20" s="663" t="s">
        <v>170</v>
      </c>
      <c r="P20" s="664" t="s">
        <v>170</v>
      </c>
      <c r="Q20" s="664" t="s">
        <v>170</v>
      </c>
      <c r="R20" s="662"/>
      <c r="S20" s="661">
        <f>IF($T$3="Boys",Table2abData!K16,IF($T$3="Girls",Table2abData!U16,IF($T$3="All",Table2abData!AE16)))</f>
        <v>97.3</v>
      </c>
      <c r="T20" s="662"/>
      <c r="U20" s="661">
        <f>IF($T$3="Boys",Table2abData!L16,IF($T$3="Girls",Table2abData!V16,IF($T$3="All",Table2abData!AF16)))</f>
        <v>97</v>
      </c>
      <c r="V20" s="502"/>
    </row>
    <row r="21" spans="1:26" ht="20.45" customHeight="1" x14ac:dyDescent="0.2">
      <c r="A21" s="366" t="s">
        <v>30</v>
      </c>
      <c r="B21" s="46">
        <f>Table2abData!B17</f>
        <v>58</v>
      </c>
      <c r="C21" s="660">
        <f>IF($T$3="Boys",Table2abData!AP17,IF('Table 2a'!$T$3="Girls",Table2abData!AQ17,IF($T$3="All",Table2abData!AR17)))</f>
        <v>438</v>
      </c>
      <c r="D21" s="365"/>
      <c r="E21" s="661">
        <f>IF($T$3="Boys",Table2abData!C17,IF('Table 2a'!$T$3="Girls",Table2abData!M17,IF($T$3="All",Table2abData!W17)))</f>
        <v>7.4</v>
      </c>
      <c r="F21" s="662"/>
      <c r="G21" s="661">
        <f>IF($T$3="Boys",Table2abData!D17,IF($T$3="Girls",Table2abData!N17,IF($T$3="All",Table2abData!X17)))</f>
        <v>23.7</v>
      </c>
      <c r="H21" s="661">
        <f>IF($T$3="Boys",Table2abData!AG17,IF($T$3="Girls",Table2abData!AH17,IF($T$3="All",Table2abData!AI17)))</f>
        <v>4.8</v>
      </c>
      <c r="I21" s="661">
        <f>IF($T$3="Boys",Table2abData!E17,IF($T$3="Girls",Table2abData!O17,IF($T$3="All",Table2abData!Y17)))</f>
        <v>2.5</v>
      </c>
      <c r="J21" s="662"/>
      <c r="K21" s="661">
        <f>IF($T$3="Boys",Table2abData!F17,IF($T$3="Girls",Table2abData!P17,IF($T$3="All",Table2abData!Z17)))</f>
        <v>1.1000000000000001</v>
      </c>
      <c r="L21" s="663">
        <f>IF($T$3="Boys",Table2abData!AJ17,IF($T$3="Girls",Table2abData!AK17,IF($T$3="All",Table2abData!AL17)))</f>
        <v>0.55000000000000004</v>
      </c>
      <c r="M21" s="662"/>
      <c r="N21" s="660">
        <f>IF($T$3="Boys",Table2abData!G17,IF($T$3="Girls",Table2abData!Q17,IF($T$3="All",Table2abData!AA17)))</f>
        <v>349</v>
      </c>
      <c r="O21" s="663">
        <f>IF($T$3="Boys",Table2abData!H17,IF($T$3="Girls",Table2abData!R17,IF($T$3="All",Table2abData!AB17)))</f>
        <v>-1.59</v>
      </c>
      <c r="P21" s="664">
        <f>IF($T$3="Boys",Table2abData!I17,IF($T$3="Girls",Table2abData!S17,IF($T$3="All",Table2abData!AC17)))</f>
        <v>-1.72</v>
      </c>
      <c r="Q21" s="664">
        <f>IF($T$3="Boys",Table2abData!J17,IF($T$3="Girls",Table2abData!T17,IF($T$3="All",Table2abData!AD17)))</f>
        <v>-1.46</v>
      </c>
      <c r="R21" s="662"/>
      <c r="S21" s="661">
        <f>IF($T$3="Boys",Table2abData!K17,IF($T$3="Girls",Table2abData!U17,IF($T$3="All",Table2abData!AE17)))</f>
        <v>44.5</v>
      </c>
      <c r="T21" s="662"/>
      <c r="U21" s="661">
        <f>IF($T$3="Boys",Table2abData!L17,IF($T$3="Girls",Table2abData!V17,IF($T$3="All",Table2abData!AF17)))</f>
        <v>42.7</v>
      </c>
      <c r="V21" s="502"/>
    </row>
    <row r="22" spans="1:26" ht="12" customHeight="1" x14ac:dyDescent="0.2">
      <c r="A22" s="366" t="s">
        <v>17</v>
      </c>
      <c r="B22" s="46">
        <f>Table2abData!B18</f>
        <v>844</v>
      </c>
      <c r="C22" s="660">
        <f>IF($T$3="Boys",Table2abData!AP18,IF('Table 2a'!$T$3="Girls",Table2abData!AQ18,IF($T$3="All",Table2abData!AR18)))</f>
        <v>48743</v>
      </c>
      <c r="D22" s="365"/>
      <c r="E22" s="661">
        <f>IF($T$3="Boys",Table2abData!C18,IF('Table 2a'!$T$3="Girls",Table2abData!M18,IF($T$3="All",Table2abData!W18)))</f>
        <v>31</v>
      </c>
      <c r="F22" s="662"/>
      <c r="G22" s="661">
        <f>IF($T$3="Boys",Table2abData!D18,IF($T$3="Girls",Table2abData!N18,IF($T$3="All",Table2abData!X18)))</f>
        <v>24.2</v>
      </c>
      <c r="H22" s="661">
        <f>IF($T$3="Boys",Table2abData!AG18,IF($T$3="Girls",Table2abData!AH18,IF($T$3="All",Table2abData!AI18)))</f>
        <v>20.399999999999999</v>
      </c>
      <c r="I22" s="661">
        <f>IF($T$3="Boys",Table2abData!E18,IF($T$3="Girls",Table2abData!O18,IF($T$3="All",Table2abData!Y18)))</f>
        <v>15.9</v>
      </c>
      <c r="J22" s="662"/>
      <c r="K22" s="661">
        <f>IF($T$3="Boys",Table2abData!F18,IF($T$3="Girls",Table2abData!P18,IF($T$3="All",Table2abData!Z18)))</f>
        <v>9</v>
      </c>
      <c r="L22" s="663">
        <f>IF($T$3="Boys",Table2abData!AJ18,IF($T$3="Girls",Table2abData!AK18,IF($T$3="All",Table2abData!AL18)))</f>
        <v>2.46</v>
      </c>
      <c r="M22" s="662"/>
      <c r="N22" s="660" t="s">
        <v>170</v>
      </c>
      <c r="O22" s="663" t="s">
        <v>170</v>
      </c>
      <c r="P22" s="664" t="s">
        <v>170</v>
      </c>
      <c r="Q22" s="664" t="s">
        <v>170</v>
      </c>
      <c r="R22" s="662"/>
      <c r="S22" s="661">
        <f>IF($T$3="Boys",Table2abData!K18,IF($T$3="Girls",Table2abData!U18,IF($T$3="All",Table2abData!AE18)))</f>
        <v>86.6</v>
      </c>
      <c r="T22" s="662"/>
      <c r="U22" s="661">
        <f>IF($T$3="Boys",Table2abData!L18,IF($T$3="Girls",Table2abData!V18,IF($T$3="All",Table2abData!AF18)))</f>
        <v>86.8</v>
      </c>
      <c r="V22" s="502"/>
    </row>
    <row r="23" spans="1:26" ht="12" customHeight="1" x14ac:dyDescent="0.2">
      <c r="A23" s="366" t="s">
        <v>18</v>
      </c>
      <c r="B23" s="46">
        <f>Table2abData!B19</f>
        <v>274</v>
      </c>
      <c r="C23" s="660">
        <f>IF($T$3="Boys",Table2abData!AP19,IF('Table 2a'!$T$3="Girls",Table2abData!AQ19,IF($T$3="All",Table2abData!AR19)))</f>
        <v>2727</v>
      </c>
      <c r="D23" s="365"/>
      <c r="E23" s="661">
        <f>IF($T$3="Boys",Table2abData!C19,IF('Table 2a'!$T$3="Girls",Table2abData!M19,IF($T$3="All",Table2abData!W19)))</f>
        <v>5</v>
      </c>
      <c r="F23" s="662"/>
      <c r="G23" s="661">
        <f>IF($T$3="Boys",Table2abData!D19,IF($T$3="Girls",Table2abData!N19,IF($T$3="All",Table2abData!X19)))</f>
        <v>25.4</v>
      </c>
      <c r="H23" s="661">
        <f>IF($T$3="Boys",Table2abData!AG19,IF($T$3="Girls",Table2abData!AH19,IF($T$3="All",Table2abData!AI19)))</f>
        <v>4</v>
      </c>
      <c r="I23" s="661">
        <f>IF($T$3="Boys",Table2abData!E19,IF($T$3="Girls",Table2abData!O19,IF($T$3="All",Table2abData!Y19)))</f>
        <v>1.5</v>
      </c>
      <c r="J23" s="662"/>
      <c r="K23" s="661">
        <f>IF($T$3="Boys",Table2abData!F19,IF($T$3="Girls",Table2abData!P19,IF($T$3="All",Table2abData!Z19)))</f>
        <v>0.1</v>
      </c>
      <c r="L23" s="663">
        <f>IF($T$3="Boys",Table2abData!AJ19,IF($T$3="Girls",Table2abData!AK19,IF($T$3="All",Table2abData!AL19)))</f>
        <v>0.33</v>
      </c>
      <c r="M23" s="662"/>
      <c r="N23" s="660" t="s">
        <v>170</v>
      </c>
      <c r="O23" s="663" t="s">
        <v>170</v>
      </c>
      <c r="P23" s="664" t="s">
        <v>170</v>
      </c>
      <c r="Q23" s="664" t="s">
        <v>170</v>
      </c>
      <c r="R23" s="662"/>
      <c r="S23" s="661">
        <f>IF($T$3="Boys",Table2abData!K19,IF($T$3="Girls",Table2abData!U19,IF($T$3="All",Table2abData!AE19)))</f>
        <v>43.1</v>
      </c>
      <c r="T23" s="662"/>
      <c r="U23" s="661">
        <f>IF($T$3="Boys",Table2abData!L19,IF($T$3="Girls",Table2abData!V19,IF($T$3="All",Table2abData!AF19)))</f>
        <v>40.200000000000003</v>
      </c>
      <c r="V23" s="502"/>
    </row>
    <row r="24" spans="1:26" ht="20.45" customHeight="1" x14ac:dyDescent="0.2">
      <c r="A24" s="370" t="s">
        <v>405</v>
      </c>
      <c r="B24" s="46">
        <f>Table2abData!B20</f>
        <v>1176</v>
      </c>
      <c r="C24" s="660">
        <f>IF($T$3="Boys",Table2abData!AP20,IF('Table 2a'!$T$3="Girls",Table2abData!AQ20,IF($T$3="All",Table2abData!AR20)))</f>
        <v>51908</v>
      </c>
      <c r="D24" s="365"/>
      <c r="E24" s="661">
        <f>IF($T$3="Boys",Table2abData!C20,IF('Table 2a'!$T$3="Girls",Table2abData!M20,IF($T$3="All",Table2abData!W20)))</f>
        <v>29.5</v>
      </c>
      <c r="F24" s="662"/>
      <c r="G24" s="661">
        <f>IF($T$3="Boys",Table2abData!D20,IF($T$3="Girls",Table2abData!N20,IF($T$3="All",Table2abData!X20)))</f>
        <v>24.3</v>
      </c>
      <c r="H24" s="661">
        <f>IF($T$3="Boys",Table2abData!AG20,IF($T$3="Girls",Table2abData!AH20,IF($T$3="All",Table2abData!AI20)))</f>
        <v>19.399999999999999</v>
      </c>
      <c r="I24" s="661">
        <f>IF($T$3="Boys",Table2abData!E20,IF($T$3="Girls",Table2abData!O20,IF($T$3="All",Table2abData!Y20)))</f>
        <v>15.1</v>
      </c>
      <c r="J24" s="662"/>
      <c r="K24" s="661">
        <f>IF($T$3="Boys",Table2abData!F20,IF($T$3="Girls",Table2abData!P20,IF($T$3="All",Table2abData!Z20)))</f>
        <v>8.4</v>
      </c>
      <c r="L24" s="663">
        <f>IF($T$3="Boys",Table2abData!AJ20,IF($T$3="Girls",Table2abData!AK20,IF($T$3="All",Table2abData!AL20)))</f>
        <v>2.33</v>
      </c>
      <c r="M24" s="662"/>
      <c r="N24" s="660" t="s">
        <v>170</v>
      </c>
      <c r="O24" s="663" t="s">
        <v>170</v>
      </c>
      <c r="P24" s="664" t="s">
        <v>170</v>
      </c>
      <c r="Q24" s="664" t="s">
        <v>170</v>
      </c>
      <c r="R24" s="662"/>
      <c r="S24" s="661">
        <f>IF($T$3="Boys",Table2abData!K20,IF($T$3="Girls",Table2abData!U20,IF($T$3="All",Table2abData!AE20)))</f>
        <v>84</v>
      </c>
      <c r="T24" s="662"/>
      <c r="U24" s="661">
        <f>IF($T$3="Boys",Table2abData!L20,IF($T$3="Girls",Table2abData!V20,IF($T$3="All",Table2abData!AF20)))</f>
        <v>83.9</v>
      </c>
      <c r="V24" s="502"/>
    </row>
    <row r="25" spans="1:26" ht="19.5" customHeight="1" x14ac:dyDescent="0.2">
      <c r="A25" s="370" t="s">
        <v>28</v>
      </c>
      <c r="B25" s="46">
        <f>Table2abData!B21</f>
        <v>1089</v>
      </c>
      <c r="C25" s="660">
        <f>IF($T$3="Boys",Table2abData!AP21,IF('Table 2a'!$T$3="Girls",Table2abData!AQ21,IF($T$3="All",Table2abData!AR21)))</f>
        <v>13467</v>
      </c>
      <c r="D25" s="365"/>
      <c r="E25" s="661">
        <f>IF($T$3="Boys",Table2abData!C21,IF('Table 2a'!$T$3="Girls",Table2abData!M21,IF($T$3="All",Table2abData!W21)))</f>
        <v>3.4</v>
      </c>
      <c r="F25" s="662"/>
      <c r="G25" s="661">
        <f>IF($T$3="Boys",Table2abData!D21,IF($T$3="Girls",Table2abData!N21,IF($T$3="All",Table2abData!X21)))</f>
        <v>16.600000000000001</v>
      </c>
      <c r="H25" s="661">
        <f>IF($T$3="Boys",Table2abData!AG21,IF($T$3="Girls",Table2abData!AH21,IF($T$3="All",Table2abData!AI21)))</f>
        <v>1.8</v>
      </c>
      <c r="I25" s="661">
        <f>IF($T$3="Boys",Table2abData!E21,IF($T$3="Girls",Table2abData!O21,IF($T$3="All",Table2abData!Y21)))</f>
        <v>0.7</v>
      </c>
      <c r="J25" s="662"/>
      <c r="K25" s="661">
        <f>IF($T$3="Boys",Table2abData!F21,IF($T$3="Girls",Table2abData!P21,IF($T$3="All",Table2abData!Z21)))</f>
        <v>0.1</v>
      </c>
      <c r="L25" s="663">
        <f>IF($T$3="Boys",Table2abData!AJ21,IF($T$3="Girls",Table2abData!AK21,IF($T$3="All",Table2abData!AL21)))</f>
        <v>0.21</v>
      </c>
      <c r="M25" s="662"/>
      <c r="N25" s="660">
        <f>IF($T$3="Boys",Table2abData!G21,IF($T$3="Girls",Table2abData!Q21,IF($T$3="All",Table2abData!AA21)))</f>
        <v>9876</v>
      </c>
      <c r="O25" s="663">
        <f>IF($T$3="Boys",Table2abData!H21,IF($T$3="Girls",Table2abData!R21,IF($T$3="All",Table2abData!AB21)))</f>
        <v>-1.68</v>
      </c>
      <c r="P25" s="664">
        <f>IF($T$3="Boys",Table2abData!I21,IF($T$3="Girls",Table2abData!S21,IF($T$3="All",Table2abData!AC21)))</f>
        <v>-1.7</v>
      </c>
      <c r="Q25" s="664">
        <f>IF($T$3="Boys",Table2abData!J21,IF($T$3="Girls",Table2abData!T21,IF($T$3="All",Table2abData!AD21)))</f>
        <v>-1.65</v>
      </c>
      <c r="R25" s="662"/>
      <c r="S25" s="661">
        <f>IF($T$3="Boys",Table2abData!K21,IF($T$3="Girls",Table2abData!U21,IF($T$3="All",Table2abData!AE21)))</f>
        <v>34.799999999999997</v>
      </c>
      <c r="T25" s="662"/>
      <c r="U25" s="661">
        <f>IF($T$3="Boys",Table2abData!L21,IF($T$3="Girls",Table2abData!V21,IF($T$3="All",Table2abData!AF21)))</f>
        <v>33</v>
      </c>
      <c r="V25" s="502"/>
      <c r="Z25" s="44"/>
    </row>
    <row r="26" spans="1:26" ht="19.5" customHeight="1" x14ac:dyDescent="0.2">
      <c r="A26" s="370" t="s">
        <v>19</v>
      </c>
      <c r="B26" s="46">
        <f>Table2abData!B22</f>
        <v>5565</v>
      </c>
      <c r="C26" s="660">
        <f>IF($T$3="Boys",Table2abData!AP22,IF('Table 2a'!$T$3="Girls",Table2abData!AQ22,IF($T$3="All",Table2abData!AR22)))</f>
        <v>585377</v>
      </c>
      <c r="D26" s="365"/>
      <c r="E26" s="661">
        <f>IF($T$3="Boys",Table2abData!C22,IF('Table 2a'!$T$3="Girls",Table2abData!M22,IF($T$3="All",Table2abData!W22)))</f>
        <v>44.3</v>
      </c>
      <c r="F26" s="662"/>
      <c r="G26" s="661">
        <f>IF($T$3="Boys",Table2abData!D22,IF($T$3="Girls",Table2abData!N22,IF($T$3="All",Table2abData!X22)))</f>
        <v>89.9</v>
      </c>
      <c r="H26" s="661">
        <f>IF($T$3="Boys",Table2abData!AG22,IF($T$3="Girls",Table2abData!AH22,IF($T$3="All",Table2abData!AI22)))</f>
        <v>59.1</v>
      </c>
      <c r="I26" s="661">
        <f>IF($T$3="Boys",Table2abData!E22,IF($T$3="Girls",Table2abData!O22,IF($T$3="All",Table2abData!Y22)))</f>
        <v>39.9</v>
      </c>
      <c r="J26" s="662"/>
      <c r="K26" s="661">
        <f>IF($T$3="Boys",Table2abData!F22,IF($T$3="Girls",Table2abData!P22,IF($T$3="All",Table2abData!Z22)))</f>
        <v>35.1</v>
      </c>
      <c r="L26" s="663">
        <f>IF($T$3="Boys",Table2abData!AJ22,IF($T$3="Girls",Table2abData!AK22,IF($T$3="All",Table2abData!AL22)))</f>
        <v>3.83</v>
      </c>
      <c r="M26" s="662"/>
      <c r="N26" s="660" t="s">
        <v>170</v>
      </c>
      <c r="O26" s="663" t="s">
        <v>170</v>
      </c>
      <c r="P26" s="664" t="s">
        <v>170</v>
      </c>
      <c r="Q26" s="664" t="s">
        <v>170</v>
      </c>
      <c r="R26" s="662"/>
      <c r="S26" s="661">
        <f>IF($T$3="Boys",Table2abData!K22,IF($T$3="Girls",Table2abData!U22,IF($T$3="All",Table2abData!AE22)))</f>
        <v>96.5</v>
      </c>
      <c r="T26" s="662"/>
      <c r="U26" s="661">
        <f>IF($T$3="Boys",Table2abData!L22,IF($T$3="Girls",Table2abData!V22,IF($T$3="All",Table2abData!AF22)))</f>
        <v>96.2</v>
      </c>
      <c r="V26" s="502"/>
    </row>
    <row r="27" spans="1:26" ht="11.25" customHeight="1" x14ac:dyDescent="0.2">
      <c r="A27" s="41"/>
      <c r="B27" s="296"/>
      <c r="C27" s="297"/>
      <c r="D27" s="297"/>
      <c r="E27" s="298"/>
      <c r="F27" s="298"/>
      <c r="G27" s="298"/>
      <c r="H27" s="298"/>
      <c r="I27" s="298"/>
      <c r="J27" s="298"/>
      <c r="K27" s="298"/>
      <c r="L27" s="298"/>
      <c r="M27" s="298"/>
      <c r="N27" s="298"/>
      <c r="O27" s="298"/>
      <c r="P27" s="298"/>
      <c r="Q27" s="298"/>
      <c r="R27" s="298"/>
      <c r="S27" s="298"/>
      <c r="T27" s="298"/>
      <c r="U27" s="298"/>
      <c r="V27" s="45"/>
      <c r="W27" s="46"/>
    </row>
    <row r="28" spans="1:26" ht="11.25" customHeight="1" x14ac:dyDescent="0.2">
      <c r="A28" s="42"/>
      <c r="B28" s="42"/>
      <c r="C28" s="19"/>
      <c r="D28" s="19"/>
      <c r="E28" s="20"/>
      <c r="F28" s="20"/>
      <c r="G28" s="20"/>
      <c r="H28" s="20"/>
      <c r="I28" s="20"/>
      <c r="J28" s="20"/>
      <c r="K28" s="20"/>
      <c r="L28" s="20"/>
      <c r="M28" s="20"/>
      <c r="N28" s="20"/>
      <c r="O28" s="20"/>
      <c r="P28" s="20"/>
      <c r="Q28" s="20"/>
      <c r="R28" s="20"/>
      <c r="S28" s="20"/>
      <c r="T28" s="20"/>
      <c r="V28" s="117" t="s">
        <v>61</v>
      </c>
    </row>
    <row r="29" spans="1:26" ht="13.9" customHeight="1" x14ac:dyDescent="0.2">
      <c r="A29" s="676" t="s">
        <v>50</v>
      </c>
      <c r="B29" s="676"/>
      <c r="C29" s="676"/>
      <c r="D29" s="676"/>
      <c r="E29" s="676"/>
      <c r="F29" s="676"/>
      <c r="G29" s="676"/>
      <c r="H29" s="676"/>
      <c r="I29" s="676"/>
      <c r="J29" s="676"/>
      <c r="K29" s="676"/>
      <c r="L29" s="676"/>
      <c r="M29" s="676"/>
      <c r="N29" s="676"/>
      <c r="O29" s="676"/>
      <c r="P29" s="676"/>
      <c r="Q29" s="676"/>
      <c r="R29" s="676"/>
      <c r="S29" s="676"/>
      <c r="T29" s="418"/>
      <c r="U29" s="418"/>
      <c r="V29" s="418"/>
    </row>
    <row r="30" spans="1:26" ht="12.4" customHeight="1" x14ac:dyDescent="0.2">
      <c r="A30" s="676" t="s">
        <v>464</v>
      </c>
      <c r="B30" s="676"/>
      <c r="C30" s="676"/>
      <c r="D30" s="676"/>
      <c r="E30" s="676"/>
      <c r="F30" s="676"/>
      <c r="G30" s="676"/>
      <c r="H30" s="676"/>
      <c r="I30" s="676"/>
      <c r="J30" s="676"/>
      <c r="K30" s="676"/>
      <c r="L30" s="676"/>
      <c r="M30" s="676"/>
      <c r="N30" s="676"/>
      <c r="O30" s="676"/>
      <c r="P30" s="676"/>
      <c r="Q30" s="676"/>
      <c r="R30" s="676"/>
      <c r="S30" s="676"/>
      <c r="T30" s="676"/>
      <c r="U30" s="676"/>
      <c r="V30" s="676"/>
    </row>
    <row r="31" spans="1:26" ht="36.4" customHeight="1" x14ac:dyDescent="0.2">
      <c r="A31" s="669" t="s">
        <v>406</v>
      </c>
      <c r="B31" s="669"/>
      <c r="C31" s="669"/>
      <c r="D31" s="669"/>
      <c r="E31" s="669"/>
      <c r="F31" s="669"/>
      <c r="G31" s="669"/>
      <c r="H31" s="669"/>
      <c r="I31" s="669"/>
      <c r="J31" s="669"/>
      <c r="K31" s="669"/>
      <c r="L31" s="669"/>
      <c r="M31" s="669"/>
      <c r="N31" s="669"/>
      <c r="O31" s="669"/>
      <c r="P31" s="669"/>
      <c r="Q31" s="669"/>
      <c r="R31" s="669"/>
      <c r="S31" s="669"/>
      <c r="T31" s="669"/>
      <c r="U31" s="669"/>
      <c r="V31" s="418"/>
    </row>
    <row r="32" spans="1:26" ht="13.9" customHeight="1" x14ac:dyDescent="0.2">
      <c r="A32" s="686" t="s">
        <v>356</v>
      </c>
      <c r="B32" s="686"/>
      <c r="C32" s="686"/>
      <c r="D32" s="686"/>
      <c r="E32" s="686"/>
      <c r="F32" s="686"/>
      <c r="G32" s="686"/>
      <c r="H32" s="686"/>
      <c r="I32" s="686"/>
      <c r="J32" s="686"/>
      <c r="K32" s="686"/>
      <c r="L32" s="686"/>
      <c r="M32" s="686"/>
      <c r="N32" s="686"/>
      <c r="O32" s="686"/>
      <c r="P32" s="686"/>
      <c r="Q32" s="686"/>
      <c r="R32" s="686"/>
      <c r="S32" s="686"/>
      <c r="T32" s="686"/>
      <c r="U32" s="686"/>
      <c r="V32" s="418"/>
    </row>
    <row r="33" spans="1:22" ht="42" customHeight="1" x14ac:dyDescent="0.2">
      <c r="A33" s="669" t="s">
        <v>407</v>
      </c>
      <c r="B33" s="669"/>
      <c r="C33" s="669"/>
      <c r="D33" s="669"/>
      <c r="E33" s="669"/>
      <c r="F33" s="669"/>
      <c r="G33" s="669"/>
      <c r="H33" s="669"/>
      <c r="I33" s="669"/>
      <c r="J33" s="669"/>
      <c r="K33" s="669"/>
      <c r="L33" s="669"/>
      <c r="M33" s="669"/>
      <c r="N33" s="669"/>
      <c r="O33" s="669"/>
      <c r="P33" s="669"/>
      <c r="Q33" s="669"/>
      <c r="R33" s="669"/>
      <c r="S33" s="669"/>
      <c r="T33" s="669"/>
      <c r="U33" s="669"/>
      <c r="V33" s="418"/>
    </row>
    <row r="34" spans="1:22" ht="27.75" customHeight="1" x14ac:dyDescent="0.2">
      <c r="A34" s="669" t="s">
        <v>408</v>
      </c>
      <c r="B34" s="669"/>
      <c r="C34" s="669"/>
      <c r="D34" s="669"/>
      <c r="E34" s="669"/>
      <c r="F34" s="669"/>
      <c r="G34" s="669"/>
      <c r="H34" s="669"/>
      <c r="I34" s="669"/>
      <c r="J34" s="669"/>
      <c r="K34" s="669"/>
      <c r="L34" s="669"/>
      <c r="M34" s="669"/>
      <c r="N34" s="669"/>
      <c r="O34" s="669"/>
      <c r="P34" s="669"/>
      <c r="Q34" s="669"/>
      <c r="R34" s="669"/>
      <c r="S34" s="669"/>
      <c r="T34" s="669"/>
      <c r="U34" s="669"/>
      <c r="V34" s="669"/>
    </row>
    <row r="35" spans="1:22" ht="15" customHeight="1" x14ac:dyDescent="0.2">
      <c r="A35" s="702" t="s">
        <v>409</v>
      </c>
      <c r="B35" s="702"/>
      <c r="C35" s="702"/>
      <c r="D35" s="702"/>
      <c r="E35" s="702"/>
      <c r="F35" s="702"/>
      <c r="G35" s="702"/>
      <c r="H35" s="702"/>
      <c r="I35" s="702"/>
      <c r="J35" s="702"/>
      <c r="K35" s="702"/>
      <c r="L35" s="702"/>
      <c r="M35" s="702"/>
      <c r="N35" s="702"/>
      <c r="O35" s="702"/>
      <c r="P35" s="702"/>
      <c r="Q35" s="702"/>
      <c r="R35" s="702"/>
      <c r="S35" s="702"/>
      <c r="T35" s="702"/>
      <c r="U35" s="702"/>
      <c r="V35" s="702"/>
    </row>
    <row r="36" spans="1:22" ht="63" customHeight="1" x14ac:dyDescent="0.2">
      <c r="A36" s="669" t="s">
        <v>410</v>
      </c>
      <c r="B36" s="669"/>
      <c r="C36" s="669"/>
      <c r="D36" s="669"/>
      <c r="E36" s="669"/>
      <c r="F36" s="669"/>
      <c r="G36" s="669"/>
      <c r="H36" s="669"/>
      <c r="I36" s="669"/>
      <c r="J36" s="669"/>
      <c r="K36" s="669"/>
      <c r="L36" s="669"/>
      <c r="M36" s="669"/>
      <c r="N36" s="669"/>
      <c r="O36" s="669"/>
      <c r="P36" s="669"/>
      <c r="Q36" s="669"/>
      <c r="R36" s="669"/>
      <c r="S36" s="669"/>
      <c r="T36" s="669"/>
      <c r="U36" s="669"/>
      <c r="V36" s="429"/>
    </row>
    <row r="37" spans="1:22" ht="15" customHeight="1" x14ac:dyDescent="0.2">
      <c r="A37" s="703" t="s">
        <v>411</v>
      </c>
      <c r="B37" s="703"/>
      <c r="C37" s="703"/>
      <c r="D37" s="703"/>
      <c r="E37" s="703"/>
      <c r="F37" s="703"/>
      <c r="G37" s="703"/>
      <c r="H37" s="703"/>
      <c r="I37" s="703"/>
      <c r="J37" s="703"/>
      <c r="K37" s="703"/>
      <c r="L37" s="703"/>
      <c r="M37" s="703"/>
      <c r="N37" s="703"/>
      <c r="O37" s="703"/>
      <c r="P37" s="703"/>
      <c r="Q37" s="703"/>
      <c r="R37" s="703"/>
      <c r="S37" s="703"/>
      <c r="T37" s="703"/>
      <c r="U37" s="703"/>
      <c r="V37" s="703"/>
    </row>
    <row r="38" spans="1:22" ht="15" customHeight="1" x14ac:dyDescent="0.2">
      <c r="A38" s="669" t="s">
        <v>412</v>
      </c>
      <c r="B38" s="669"/>
      <c r="C38" s="669"/>
      <c r="D38" s="669"/>
      <c r="E38" s="669"/>
      <c r="F38" s="669"/>
      <c r="G38" s="669"/>
      <c r="H38" s="669"/>
      <c r="I38" s="669"/>
      <c r="J38" s="669"/>
      <c r="K38" s="669"/>
      <c r="L38" s="669"/>
      <c r="M38" s="669"/>
      <c r="N38" s="669"/>
      <c r="O38" s="669"/>
      <c r="P38" s="669"/>
      <c r="Q38" s="669"/>
      <c r="R38" s="669"/>
      <c r="S38" s="669"/>
      <c r="T38" s="669"/>
      <c r="U38" s="669"/>
      <c r="V38" s="669"/>
    </row>
    <row r="39" spans="1:22" ht="26.25" customHeight="1" x14ac:dyDescent="0.2">
      <c r="A39" s="669" t="s">
        <v>413</v>
      </c>
      <c r="B39" s="669"/>
      <c r="C39" s="669"/>
      <c r="D39" s="669"/>
      <c r="E39" s="669"/>
      <c r="F39" s="669"/>
      <c r="G39" s="669"/>
      <c r="H39" s="669"/>
      <c r="I39" s="669"/>
      <c r="J39" s="669"/>
      <c r="K39" s="669"/>
      <c r="L39" s="669"/>
      <c r="M39" s="669"/>
      <c r="N39" s="669"/>
      <c r="O39" s="669"/>
      <c r="P39" s="669"/>
      <c r="Q39" s="669"/>
      <c r="R39" s="669"/>
      <c r="S39" s="669"/>
      <c r="T39" s="669"/>
      <c r="U39" s="669"/>
      <c r="V39" s="669"/>
    </row>
    <row r="40" spans="1:22" ht="15" customHeight="1" x14ac:dyDescent="0.2">
      <c r="A40" s="669" t="s">
        <v>414</v>
      </c>
      <c r="B40" s="669"/>
      <c r="C40" s="669"/>
      <c r="D40" s="669"/>
      <c r="E40" s="669"/>
      <c r="F40" s="669"/>
      <c r="G40" s="669"/>
      <c r="H40" s="669"/>
      <c r="I40" s="669"/>
      <c r="J40" s="669"/>
      <c r="K40" s="669"/>
      <c r="L40" s="669"/>
      <c r="M40" s="669"/>
      <c r="N40" s="669"/>
      <c r="O40" s="669"/>
      <c r="P40" s="669"/>
      <c r="Q40" s="669"/>
      <c r="R40" s="669"/>
      <c r="S40" s="669"/>
      <c r="T40" s="669"/>
      <c r="U40" s="669"/>
      <c r="V40" s="669"/>
    </row>
    <row r="41" spans="1:22" ht="11.25" customHeight="1" x14ac:dyDescent="0.2">
      <c r="A41" s="758" t="s">
        <v>562</v>
      </c>
      <c r="B41" s="758"/>
      <c r="C41" s="758"/>
      <c r="D41" s="758"/>
      <c r="E41" s="758"/>
      <c r="F41" s="758"/>
      <c r="G41" s="758"/>
      <c r="H41" s="758"/>
      <c r="I41" s="758"/>
      <c r="J41" s="758"/>
      <c r="K41" s="758"/>
      <c r="L41" s="758"/>
      <c r="M41" s="758"/>
      <c r="N41" s="758"/>
      <c r="O41" s="758"/>
      <c r="P41" s="758"/>
      <c r="Q41" s="758"/>
      <c r="R41" s="758"/>
      <c r="S41" s="758"/>
      <c r="T41" s="758"/>
      <c r="U41" s="758"/>
      <c r="V41" s="44"/>
    </row>
    <row r="42" spans="1:22" ht="11.25" customHeight="1" x14ac:dyDescent="0.2">
      <c r="B42" s="36"/>
      <c r="C42" s="43"/>
      <c r="D42" s="43"/>
      <c r="E42" s="44"/>
      <c r="F42" s="44"/>
      <c r="G42" s="44"/>
      <c r="H42" s="44"/>
      <c r="I42" s="44"/>
      <c r="J42" s="44"/>
      <c r="K42" s="44"/>
      <c r="L42" s="44"/>
      <c r="M42" s="44"/>
      <c r="N42" s="44"/>
      <c r="O42" s="44"/>
      <c r="P42" s="44"/>
      <c r="Q42" s="44"/>
      <c r="R42" s="44"/>
      <c r="S42" s="44"/>
      <c r="T42" s="44"/>
      <c r="U42" s="44"/>
      <c r="V42" s="44"/>
    </row>
    <row r="43" spans="1:22" x14ac:dyDescent="0.2">
      <c r="A43" s="704" t="s">
        <v>36</v>
      </c>
      <c r="B43" s="704"/>
      <c r="C43" s="704"/>
      <c r="D43" s="704"/>
      <c r="E43" s="704"/>
      <c r="F43" s="704"/>
      <c r="G43" s="704"/>
      <c r="H43" s="704"/>
      <c r="I43" s="704"/>
      <c r="J43" s="704"/>
      <c r="K43" s="704"/>
      <c r="L43" s="704"/>
      <c r="M43" s="704"/>
      <c r="N43" s="704"/>
      <c r="O43" s="704"/>
      <c r="P43" s="704"/>
      <c r="Q43" s="704"/>
      <c r="R43" s="704"/>
      <c r="S43" s="704"/>
      <c r="T43" s="704"/>
      <c r="U43" s="704"/>
      <c r="V43" s="704"/>
    </row>
    <row r="44" spans="1:22" x14ac:dyDescent="0.2">
      <c r="A44" s="704" t="s">
        <v>171</v>
      </c>
      <c r="B44" s="704"/>
      <c r="C44" s="704"/>
      <c r="D44" s="704"/>
      <c r="E44" s="704"/>
      <c r="F44" s="704"/>
      <c r="G44" s="704"/>
      <c r="H44" s="704"/>
      <c r="I44" s="704"/>
      <c r="J44" s="704"/>
      <c r="K44" s="704"/>
      <c r="L44" s="704"/>
      <c r="M44" s="704"/>
      <c r="N44" s="704"/>
      <c r="O44" s="704"/>
      <c r="P44" s="704"/>
      <c r="Q44" s="704"/>
      <c r="R44" s="704"/>
      <c r="S44" s="704"/>
      <c r="T44" s="704"/>
      <c r="U44" s="704"/>
      <c r="V44" s="704"/>
    </row>
    <row r="47" spans="1:22" x14ac:dyDescent="0.2">
      <c r="A47" s="705"/>
      <c r="B47" s="705"/>
      <c r="C47" s="705"/>
      <c r="D47" s="705"/>
      <c r="E47" s="705"/>
      <c r="F47" s="705"/>
      <c r="G47" s="705"/>
      <c r="H47" s="705"/>
      <c r="I47" s="705"/>
      <c r="J47" s="705"/>
      <c r="K47" s="705"/>
      <c r="L47" s="705"/>
      <c r="M47" s="705"/>
      <c r="N47" s="705"/>
      <c r="O47" s="705"/>
      <c r="P47" s="705"/>
      <c r="Q47" s="705"/>
      <c r="R47" s="705"/>
    </row>
    <row r="48" spans="1:22" ht="50.25" customHeight="1" x14ac:dyDescent="0.2">
      <c r="A48" s="669"/>
      <c r="B48" s="669"/>
      <c r="C48" s="669"/>
      <c r="D48" s="669"/>
      <c r="E48" s="669"/>
      <c r="F48" s="669"/>
      <c r="G48" s="669"/>
      <c r="H48" s="669"/>
      <c r="I48" s="669"/>
      <c r="J48" s="669"/>
      <c r="K48" s="669"/>
      <c r="L48" s="669"/>
      <c r="M48" s="669"/>
      <c r="N48" s="669"/>
      <c r="O48" s="669"/>
      <c r="P48" s="669"/>
      <c r="Q48" s="669"/>
      <c r="R48" s="669"/>
    </row>
  </sheetData>
  <sheetProtection sheet="1" objects="1" scenarios="1"/>
  <mergeCells count="27">
    <mergeCell ref="A40:V40"/>
    <mergeCell ref="A43:V43"/>
    <mergeCell ref="A44:V44"/>
    <mergeCell ref="A47:R47"/>
    <mergeCell ref="A48:R48"/>
    <mergeCell ref="A41:U41"/>
    <mergeCell ref="A39:V39"/>
    <mergeCell ref="Z9:AE9"/>
    <mergeCell ref="A29:S29"/>
    <mergeCell ref="A30:V30"/>
    <mergeCell ref="A31:U31"/>
    <mergeCell ref="A32:U32"/>
    <mergeCell ref="A33:U33"/>
    <mergeCell ref="A34:V34"/>
    <mergeCell ref="A35:V35"/>
    <mergeCell ref="A36:U36"/>
    <mergeCell ref="A37:V37"/>
    <mergeCell ref="A38:V38"/>
    <mergeCell ref="T3:U3"/>
    <mergeCell ref="B5:B6"/>
    <mergeCell ref="C5:C6"/>
    <mergeCell ref="E5:E6"/>
    <mergeCell ref="G5:I5"/>
    <mergeCell ref="K5:L5"/>
    <mergeCell ref="N5:Q5"/>
    <mergeCell ref="S5:S6"/>
    <mergeCell ref="U5:U6"/>
  </mergeCells>
  <conditionalFormatting sqref="W27">
    <cfRule type="expression" dxfId="42" priority="1">
      <formula>(#REF!="Percentage")</formula>
    </cfRule>
  </conditionalFormatting>
  <dataValidations count="2">
    <dataValidation type="list" allowBlank="1" showInputMessage="1" showErrorMessage="1" sqref="WVW982054:WVW982055 WMA982054:WMA982055 WCE982054:WCE982055 VSI982054:VSI982055 VIM982054:VIM982055 UYQ982054:UYQ982055 UOU982054:UOU982055 UEY982054:UEY982055 TVC982054:TVC982055 TLG982054:TLG982055 TBK982054:TBK982055 SRO982054:SRO982055 SHS982054:SHS982055 RXW982054:RXW982055 ROA982054:ROA982055 REE982054:REE982055 QUI982054:QUI982055 QKM982054:QKM982055 QAQ982054:QAQ982055 PQU982054:PQU982055 PGY982054:PGY982055 OXC982054:OXC982055 ONG982054:ONG982055 ODK982054:ODK982055 NTO982054:NTO982055 NJS982054:NJS982055 MZW982054:MZW982055 MQA982054:MQA982055 MGE982054:MGE982055 LWI982054:LWI982055 LMM982054:LMM982055 LCQ982054:LCQ982055 KSU982054:KSU982055 KIY982054:KIY982055 JZC982054:JZC982055 JPG982054:JPG982055 JFK982054:JFK982055 IVO982054:IVO982055 ILS982054:ILS982055 IBW982054:IBW982055 HSA982054:HSA982055 HIE982054:HIE982055 GYI982054:GYI982055 GOM982054:GOM982055 GEQ982054:GEQ982055 FUU982054:FUU982055 FKY982054:FKY982055 FBC982054:FBC982055 ERG982054:ERG982055 EHK982054:EHK982055 DXO982054:DXO982055 DNS982054:DNS982055 DDW982054:DDW982055 CUA982054:CUA982055 CKE982054:CKE982055 CAI982054:CAI982055 BQM982054:BQM982055 BGQ982054:BGQ982055 AWU982054:AWU982055 AMY982054:AMY982055 ADC982054:ADC982055 TG982054:TG982055 JK982054:JK982055 WVW916518:WVW916519 WMA916518:WMA916519 WCE916518:WCE916519 VSI916518:VSI916519 VIM916518:VIM916519 UYQ916518:UYQ916519 UOU916518:UOU916519 UEY916518:UEY916519 TVC916518:TVC916519 TLG916518:TLG916519 TBK916518:TBK916519 SRO916518:SRO916519 SHS916518:SHS916519 RXW916518:RXW916519 ROA916518:ROA916519 REE916518:REE916519 QUI916518:QUI916519 QKM916518:QKM916519 QAQ916518:QAQ916519 PQU916518:PQU916519 PGY916518:PGY916519 OXC916518:OXC916519 ONG916518:ONG916519 ODK916518:ODK916519 NTO916518:NTO916519 NJS916518:NJS916519 MZW916518:MZW916519 MQA916518:MQA916519 MGE916518:MGE916519 LWI916518:LWI916519 LMM916518:LMM916519 LCQ916518:LCQ916519 KSU916518:KSU916519 KIY916518:KIY916519 JZC916518:JZC916519 JPG916518:JPG916519 JFK916518:JFK916519 IVO916518:IVO916519 ILS916518:ILS916519 IBW916518:IBW916519 HSA916518:HSA916519 HIE916518:HIE916519 GYI916518:GYI916519 GOM916518:GOM916519 GEQ916518:GEQ916519 FUU916518:FUU916519 FKY916518:FKY916519 FBC916518:FBC916519 ERG916518:ERG916519 EHK916518:EHK916519 DXO916518:DXO916519 DNS916518:DNS916519 DDW916518:DDW916519 CUA916518:CUA916519 CKE916518:CKE916519 CAI916518:CAI916519 BQM916518:BQM916519 BGQ916518:BGQ916519 AWU916518:AWU916519 AMY916518:AMY916519 ADC916518:ADC916519 TG916518:TG916519 JK916518:JK916519 WVW850982:WVW850983 WMA850982:WMA850983 WCE850982:WCE850983 VSI850982:VSI850983 VIM850982:VIM850983 UYQ850982:UYQ850983 UOU850982:UOU850983 UEY850982:UEY850983 TVC850982:TVC850983 TLG850982:TLG850983 TBK850982:TBK850983 SRO850982:SRO850983 SHS850982:SHS850983 RXW850982:RXW850983 ROA850982:ROA850983 REE850982:REE850983 QUI850982:QUI850983 QKM850982:QKM850983 QAQ850982:QAQ850983 PQU850982:PQU850983 PGY850982:PGY850983 OXC850982:OXC850983 ONG850982:ONG850983 ODK850982:ODK850983 NTO850982:NTO850983 NJS850982:NJS850983 MZW850982:MZW850983 MQA850982:MQA850983 MGE850982:MGE850983 LWI850982:LWI850983 LMM850982:LMM850983 LCQ850982:LCQ850983 KSU850982:KSU850983 KIY850982:KIY850983 JZC850982:JZC850983 JPG850982:JPG850983 JFK850982:JFK850983 IVO850982:IVO850983 ILS850982:ILS850983 IBW850982:IBW850983 HSA850982:HSA850983 HIE850982:HIE850983 GYI850982:GYI850983 GOM850982:GOM850983 GEQ850982:GEQ850983 FUU850982:FUU850983 FKY850982:FKY850983 FBC850982:FBC850983 ERG850982:ERG850983 EHK850982:EHK850983 DXO850982:DXO850983 DNS850982:DNS850983 DDW850982:DDW850983 CUA850982:CUA850983 CKE850982:CKE850983 CAI850982:CAI850983 BQM850982:BQM850983 BGQ850982:BGQ850983 AWU850982:AWU850983 AMY850982:AMY850983 ADC850982:ADC850983 TG850982:TG850983 JK850982:JK850983 WVW785446:WVW785447 WMA785446:WMA785447 WCE785446:WCE785447 VSI785446:VSI785447 VIM785446:VIM785447 UYQ785446:UYQ785447 UOU785446:UOU785447 UEY785446:UEY785447 TVC785446:TVC785447 TLG785446:TLG785447 TBK785446:TBK785447 SRO785446:SRO785447 SHS785446:SHS785447 RXW785446:RXW785447 ROA785446:ROA785447 REE785446:REE785447 QUI785446:QUI785447 QKM785446:QKM785447 QAQ785446:QAQ785447 PQU785446:PQU785447 PGY785446:PGY785447 OXC785446:OXC785447 ONG785446:ONG785447 ODK785446:ODK785447 NTO785446:NTO785447 NJS785446:NJS785447 MZW785446:MZW785447 MQA785446:MQA785447 MGE785446:MGE785447 LWI785446:LWI785447 LMM785446:LMM785447 LCQ785446:LCQ785447 KSU785446:KSU785447 KIY785446:KIY785447 JZC785446:JZC785447 JPG785446:JPG785447 JFK785446:JFK785447 IVO785446:IVO785447 ILS785446:ILS785447 IBW785446:IBW785447 HSA785446:HSA785447 HIE785446:HIE785447 GYI785446:GYI785447 GOM785446:GOM785447 GEQ785446:GEQ785447 FUU785446:FUU785447 FKY785446:FKY785447 FBC785446:FBC785447 ERG785446:ERG785447 EHK785446:EHK785447 DXO785446:DXO785447 DNS785446:DNS785447 DDW785446:DDW785447 CUA785446:CUA785447 CKE785446:CKE785447 CAI785446:CAI785447 BQM785446:BQM785447 BGQ785446:BGQ785447 AWU785446:AWU785447 AMY785446:AMY785447 ADC785446:ADC785447 TG785446:TG785447 JK785446:JK785447 WVW719910:WVW719911 WMA719910:WMA719911 WCE719910:WCE719911 VSI719910:VSI719911 VIM719910:VIM719911 UYQ719910:UYQ719911 UOU719910:UOU719911 UEY719910:UEY719911 TVC719910:TVC719911 TLG719910:TLG719911 TBK719910:TBK719911 SRO719910:SRO719911 SHS719910:SHS719911 RXW719910:RXW719911 ROA719910:ROA719911 REE719910:REE719911 QUI719910:QUI719911 QKM719910:QKM719911 QAQ719910:QAQ719911 PQU719910:PQU719911 PGY719910:PGY719911 OXC719910:OXC719911 ONG719910:ONG719911 ODK719910:ODK719911 NTO719910:NTO719911 NJS719910:NJS719911 MZW719910:MZW719911 MQA719910:MQA719911 MGE719910:MGE719911 LWI719910:LWI719911 LMM719910:LMM719911 LCQ719910:LCQ719911 KSU719910:KSU719911 KIY719910:KIY719911 JZC719910:JZC719911 JPG719910:JPG719911 JFK719910:JFK719911 IVO719910:IVO719911 ILS719910:ILS719911 IBW719910:IBW719911 HSA719910:HSA719911 HIE719910:HIE719911 GYI719910:GYI719911 GOM719910:GOM719911 GEQ719910:GEQ719911 FUU719910:FUU719911 FKY719910:FKY719911 FBC719910:FBC719911 ERG719910:ERG719911 EHK719910:EHK719911 DXO719910:DXO719911 DNS719910:DNS719911 DDW719910:DDW719911 CUA719910:CUA719911 CKE719910:CKE719911 CAI719910:CAI719911 BQM719910:BQM719911 BGQ719910:BGQ719911 AWU719910:AWU719911 AMY719910:AMY719911 ADC719910:ADC719911 TG719910:TG719911 JK719910:JK719911 WVW654374:WVW654375 WMA654374:WMA654375 WCE654374:WCE654375 VSI654374:VSI654375 VIM654374:VIM654375 UYQ654374:UYQ654375 UOU654374:UOU654375 UEY654374:UEY654375 TVC654374:TVC654375 TLG654374:TLG654375 TBK654374:TBK654375 SRO654374:SRO654375 SHS654374:SHS654375 RXW654374:RXW654375 ROA654374:ROA654375 REE654374:REE654375 QUI654374:QUI654375 QKM654374:QKM654375 QAQ654374:QAQ654375 PQU654374:PQU654375 PGY654374:PGY654375 OXC654374:OXC654375 ONG654374:ONG654375 ODK654374:ODK654375 NTO654374:NTO654375 NJS654374:NJS654375 MZW654374:MZW654375 MQA654374:MQA654375 MGE654374:MGE654375 LWI654374:LWI654375 LMM654374:LMM654375 LCQ654374:LCQ654375 KSU654374:KSU654375 KIY654374:KIY654375 JZC654374:JZC654375 JPG654374:JPG654375 JFK654374:JFK654375 IVO654374:IVO654375 ILS654374:ILS654375 IBW654374:IBW654375 HSA654374:HSA654375 HIE654374:HIE654375 GYI654374:GYI654375 GOM654374:GOM654375 GEQ654374:GEQ654375 FUU654374:FUU654375 FKY654374:FKY654375 FBC654374:FBC654375 ERG654374:ERG654375 EHK654374:EHK654375 DXO654374:DXO654375 DNS654374:DNS654375 DDW654374:DDW654375 CUA654374:CUA654375 CKE654374:CKE654375 CAI654374:CAI654375 BQM654374:BQM654375 BGQ654374:BGQ654375 AWU654374:AWU654375 AMY654374:AMY654375 ADC654374:ADC654375 TG654374:TG654375 JK654374:JK654375 WVW588838:WVW588839 WMA588838:WMA588839 WCE588838:WCE588839 VSI588838:VSI588839 VIM588838:VIM588839 UYQ588838:UYQ588839 UOU588838:UOU588839 UEY588838:UEY588839 TVC588838:TVC588839 TLG588838:TLG588839 TBK588838:TBK588839 SRO588838:SRO588839 SHS588838:SHS588839 RXW588838:RXW588839 ROA588838:ROA588839 REE588838:REE588839 QUI588838:QUI588839 QKM588838:QKM588839 QAQ588838:QAQ588839 PQU588838:PQU588839 PGY588838:PGY588839 OXC588838:OXC588839 ONG588838:ONG588839 ODK588838:ODK588839 NTO588838:NTO588839 NJS588838:NJS588839 MZW588838:MZW588839 MQA588838:MQA588839 MGE588838:MGE588839 LWI588838:LWI588839 LMM588838:LMM588839 LCQ588838:LCQ588839 KSU588838:KSU588839 KIY588838:KIY588839 JZC588838:JZC588839 JPG588838:JPG588839 JFK588838:JFK588839 IVO588838:IVO588839 ILS588838:ILS588839 IBW588838:IBW588839 HSA588838:HSA588839 HIE588838:HIE588839 GYI588838:GYI588839 GOM588838:GOM588839 GEQ588838:GEQ588839 FUU588838:FUU588839 FKY588838:FKY588839 FBC588838:FBC588839 ERG588838:ERG588839 EHK588838:EHK588839 DXO588838:DXO588839 DNS588838:DNS588839 DDW588838:DDW588839 CUA588838:CUA588839 CKE588838:CKE588839 CAI588838:CAI588839 BQM588838:BQM588839 BGQ588838:BGQ588839 AWU588838:AWU588839 AMY588838:AMY588839 ADC588838:ADC588839 TG588838:TG588839 JK588838:JK588839 WVW523302:WVW523303 WMA523302:WMA523303 WCE523302:WCE523303 VSI523302:VSI523303 VIM523302:VIM523303 UYQ523302:UYQ523303 UOU523302:UOU523303 UEY523302:UEY523303 TVC523302:TVC523303 TLG523302:TLG523303 TBK523302:TBK523303 SRO523302:SRO523303 SHS523302:SHS523303 RXW523302:RXW523303 ROA523302:ROA523303 REE523302:REE523303 QUI523302:QUI523303 QKM523302:QKM523303 QAQ523302:QAQ523303 PQU523302:PQU523303 PGY523302:PGY523303 OXC523302:OXC523303 ONG523302:ONG523303 ODK523302:ODK523303 NTO523302:NTO523303 NJS523302:NJS523303 MZW523302:MZW523303 MQA523302:MQA523303 MGE523302:MGE523303 LWI523302:LWI523303 LMM523302:LMM523303 LCQ523302:LCQ523303 KSU523302:KSU523303 KIY523302:KIY523303 JZC523302:JZC523303 JPG523302:JPG523303 JFK523302:JFK523303 IVO523302:IVO523303 ILS523302:ILS523303 IBW523302:IBW523303 HSA523302:HSA523303 HIE523302:HIE523303 GYI523302:GYI523303 GOM523302:GOM523303 GEQ523302:GEQ523303 FUU523302:FUU523303 FKY523302:FKY523303 FBC523302:FBC523303 ERG523302:ERG523303 EHK523302:EHK523303 DXO523302:DXO523303 DNS523302:DNS523303 DDW523302:DDW523303 CUA523302:CUA523303 CKE523302:CKE523303 CAI523302:CAI523303 BQM523302:BQM523303 BGQ523302:BGQ523303 AWU523302:AWU523303 AMY523302:AMY523303 ADC523302:ADC523303 TG523302:TG523303 JK523302:JK523303 WVW457766:WVW457767 WMA457766:WMA457767 WCE457766:WCE457767 VSI457766:VSI457767 VIM457766:VIM457767 UYQ457766:UYQ457767 UOU457766:UOU457767 UEY457766:UEY457767 TVC457766:TVC457767 TLG457766:TLG457767 TBK457766:TBK457767 SRO457766:SRO457767 SHS457766:SHS457767 RXW457766:RXW457767 ROA457766:ROA457767 REE457766:REE457767 QUI457766:QUI457767 QKM457766:QKM457767 QAQ457766:QAQ457767 PQU457766:PQU457767 PGY457766:PGY457767 OXC457766:OXC457767 ONG457766:ONG457767 ODK457766:ODK457767 NTO457766:NTO457767 NJS457766:NJS457767 MZW457766:MZW457767 MQA457766:MQA457767 MGE457766:MGE457767 LWI457766:LWI457767 LMM457766:LMM457767 LCQ457766:LCQ457767 KSU457766:KSU457767 KIY457766:KIY457767 JZC457766:JZC457767 JPG457766:JPG457767 JFK457766:JFK457767 IVO457766:IVO457767 ILS457766:ILS457767 IBW457766:IBW457767 HSA457766:HSA457767 HIE457766:HIE457767 GYI457766:GYI457767 GOM457766:GOM457767 GEQ457766:GEQ457767 FUU457766:FUU457767 FKY457766:FKY457767 FBC457766:FBC457767 ERG457766:ERG457767 EHK457766:EHK457767 DXO457766:DXO457767 DNS457766:DNS457767 DDW457766:DDW457767 CUA457766:CUA457767 CKE457766:CKE457767 CAI457766:CAI457767 BQM457766:BQM457767 BGQ457766:BGQ457767 AWU457766:AWU457767 AMY457766:AMY457767 ADC457766:ADC457767 TG457766:TG457767 JK457766:JK457767 WVW392230:WVW392231 WMA392230:WMA392231 WCE392230:WCE392231 VSI392230:VSI392231 VIM392230:VIM392231 UYQ392230:UYQ392231 UOU392230:UOU392231 UEY392230:UEY392231 TVC392230:TVC392231 TLG392230:TLG392231 TBK392230:TBK392231 SRO392230:SRO392231 SHS392230:SHS392231 RXW392230:RXW392231 ROA392230:ROA392231 REE392230:REE392231 QUI392230:QUI392231 QKM392230:QKM392231 QAQ392230:QAQ392231 PQU392230:PQU392231 PGY392230:PGY392231 OXC392230:OXC392231 ONG392230:ONG392231 ODK392230:ODK392231 NTO392230:NTO392231 NJS392230:NJS392231 MZW392230:MZW392231 MQA392230:MQA392231 MGE392230:MGE392231 LWI392230:LWI392231 LMM392230:LMM392231 LCQ392230:LCQ392231 KSU392230:KSU392231 KIY392230:KIY392231 JZC392230:JZC392231 JPG392230:JPG392231 JFK392230:JFK392231 IVO392230:IVO392231 ILS392230:ILS392231 IBW392230:IBW392231 HSA392230:HSA392231 HIE392230:HIE392231 GYI392230:GYI392231 GOM392230:GOM392231 GEQ392230:GEQ392231 FUU392230:FUU392231 FKY392230:FKY392231 FBC392230:FBC392231 ERG392230:ERG392231 EHK392230:EHK392231 DXO392230:DXO392231 DNS392230:DNS392231 DDW392230:DDW392231 CUA392230:CUA392231 CKE392230:CKE392231 CAI392230:CAI392231 BQM392230:BQM392231 BGQ392230:BGQ392231 AWU392230:AWU392231 AMY392230:AMY392231 ADC392230:ADC392231 TG392230:TG392231 JK392230:JK392231 WVW326694:WVW326695 WMA326694:WMA326695 WCE326694:WCE326695 VSI326694:VSI326695 VIM326694:VIM326695 UYQ326694:UYQ326695 UOU326694:UOU326695 UEY326694:UEY326695 TVC326694:TVC326695 TLG326694:TLG326695 TBK326694:TBK326695 SRO326694:SRO326695 SHS326694:SHS326695 RXW326694:RXW326695 ROA326694:ROA326695 REE326694:REE326695 QUI326694:QUI326695 QKM326694:QKM326695 QAQ326694:QAQ326695 PQU326694:PQU326695 PGY326694:PGY326695 OXC326694:OXC326695 ONG326694:ONG326695 ODK326694:ODK326695 NTO326694:NTO326695 NJS326694:NJS326695 MZW326694:MZW326695 MQA326694:MQA326695 MGE326694:MGE326695 LWI326694:LWI326695 LMM326694:LMM326695 LCQ326694:LCQ326695 KSU326694:KSU326695 KIY326694:KIY326695 JZC326694:JZC326695 JPG326694:JPG326695 JFK326694:JFK326695 IVO326694:IVO326695 ILS326694:ILS326695 IBW326694:IBW326695 HSA326694:HSA326695 HIE326694:HIE326695 GYI326694:GYI326695 GOM326694:GOM326695 GEQ326694:GEQ326695 FUU326694:FUU326695 FKY326694:FKY326695 FBC326694:FBC326695 ERG326694:ERG326695 EHK326694:EHK326695 DXO326694:DXO326695 DNS326694:DNS326695 DDW326694:DDW326695 CUA326694:CUA326695 CKE326694:CKE326695 CAI326694:CAI326695 BQM326694:BQM326695 BGQ326694:BGQ326695 AWU326694:AWU326695 AMY326694:AMY326695 ADC326694:ADC326695 TG326694:TG326695 JK326694:JK326695 WVW261158:WVW261159 WMA261158:WMA261159 WCE261158:WCE261159 VSI261158:VSI261159 VIM261158:VIM261159 UYQ261158:UYQ261159 UOU261158:UOU261159 UEY261158:UEY261159 TVC261158:TVC261159 TLG261158:TLG261159 TBK261158:TBK261159 SRO261158:SRO261159 SHS261158:SHS261159 RXW261158:RXW261159 ROA261158:ROA261159 REE261158:REE261159 QUI261158:QUI261159 QKM261158:QKM261159 QAQ261158:QAQ261159 PQU261158:PQU261159 PGY261158:PGY261159 OXC261158:OXC261159 ONG261158:ONG261159 ODK261158:ODK261159 NTO261158:NTO261159 NJS261158:NJS261159 MZW261158:MZW261159 MQA261158:MQA261159 MGE261158:MGE261159 LWI261158:LWI261159 LMM261158:LMM261159 LCQ261158:LCQ261159 KSU261158:KSU261159 KIY261158:KIY261159 JZC261158:JZC261159 JPG261158:JPG261159 JFK261158:JFK261159 IVO261158:IVO261159 ILS261158:ILS261159 IBW261158:IBW261159 HSA261158:HSA261159 HIE261158:HIE261159 GYI261158:GYI261159 GOM261158:GOM261159 GEQ261158:GEQ261159 FUU261158:FUU261159 FKY261158:FKY261159 FBC261158:FBC261159 ERG261158:ERG261159 EHK261158:EHK261159 DXO261158:DXO261159 DNS261158:DNS261159 DDW261158:DDW261159 CUA261158:CUA261159 CKE261158:CKE261159 CAI261158:CAI261159 BQM261158:BQM261159 BGQ261158:BGQ261159 AWU261158:AWU261159 AMY261158:AMY261159 ADC261158:ADC261159 TG261158:TG261159 JK261158:JK261159 WVW195622:WVW195623 WMA195622:WMA195623 WCE195622:WCE195623 VSI195622:VSI195623 VIM195622:VIM195623 UYQ195622:UYQ195623 UOU195622:UOU195623 UEY195622:UEY195623 TVC195622:TVC195623 TLG195622:TLG195623 TBK195622:TBK195623 SRO195622:SRO195623 SHS195622:SHS195623 RXW195622:RXW195623 ROA195622:ROA195623 REE195622:REE195623 QUI195622:QUI195623 QKM195622:QKM195623 QAQ195622:QAQ195623 PQU195622:PQU195623 PGY195622:PGY195623 OXC195622:OXC195623 ONG195622:ONG195623 ODK195622:ODK195623 NTO195622:NTO195623 NJS195622:NJS195623 MZW195622:MZW195623 MQA195622:MQA195623 MGE195622:MGE195623 LWI195622:LWI195623 LMM195622:LMM195623 LCQ195622:LCQ195623 KSU195622:KSU195623 KIY195622:KIY195623 JZC195622:JZC195623 JPG195622:JPG195623 JFK195622:JFK195623 IVO195622:IVO195623 ILS195622:ILS195623 IBW195622:IBW195623 HSA195622:HSA195623 HIE195622:HIE195623 GYI195622:GYI195623 GOM195622:GOM195623 GEQ195622:GEQ195623 FUU195622:FUU195623 FKY195622:FKY195623 FBC195622:FBC195623 ERG195622:ERG195623 EHK195622:EHK195623 DXO195622:DXO195623 DNS195622:DNS195623 DDW195622:DDW195623 CUA195622:CUA195623 CKE195622:CKE195623 CAI195622:CAI195623 BQM195622:BQM195623 BGQ195622:BGQ195623 AWU195622:AWU195623 AMY195622:AMY195623 ADC195622:ADC195623 TG195622:TG195623 JK195622:JK195623 WVW130086:WVW130087 WMA130086:WMA130087 WCE130086:WCE130087 VSI130086:VSI130087 VIM130086:VIM130087 UYQ130086:UYQ130087 UOU130086:UOU130087 UEY130086:UEY130087 TVC130086:TVC130087 TLG130086:TLG130087 TBK130086:TBK130087 SRO130086:SRO130087 SHS130086:SHS130087 RXW130086:RXW130087 ROA130086:ROA130087 REE130086:REE130087 QUI130086:QUI130087 QKM130086:QKM130087 QAQ130086:QAQ130087 PQU130086:PQU130087 PGY130086:PGY130087 OXC130086:OXC130087 ONG130086:ONG130087 ODK130086:ODK130087 NTO130086:NTO130087 NJS130086:NJS130087 MZW130086:MZW130087 MQA130086:MQA130087 MGE130086:MGE130087 LWI130086:LWI130087 LMM130086:LMM130087 LCQ130086:LCQ130087 KSU130086:KSU130087 KIY130086:KIY130087 JZC130086:JZC130087 JPG130086:JPG130087 JFK130086:JFK130087 IVO130086:IVO130087 ILS130086:ILS130087 IBW130086:IBW130087 HSA130086:HSA130087 HIE130086:HIE130087 GYI130086:GYI130087 GOM130086:GOM130087 GEQ130086:GEQ130087 FUU130086:FUU130087 FKY130086:FKY130087 FBC130086:FBC130087 ERG130086:ERG130087 EHK130086:EHK130087 DXO130086:DXO130087 DNS130086:DNS130087 DDW130086:DDW130087 CUA130086:CUA130087 CKE130086:CKE130087 CAI130086:CAI130087 BQM130086:BQM130087 BGQ130086:BGQ130087 AWU130086:AWU130087 AMY130086:AMY130087 ADC130086:ADC130087 TG130086:TG130087 JK130086:JK130087 WVW64550:WVW64551 WMA64550:WMA64551 WCE64550:WCE64551 VSI64550:VSI64551 VIM64550:VIM64551 UYQ64550:UYQ64551 UOU64550:UOU64551 UEY64550:UEY64551 TVC64550:TVC64551 TLG64550:TLG64551 TBK64550:TBK64551 SRO64550:SRO64551 SHS64550:SHS64551 RXW64550:RXW64551 ROA64550:ROA64551 REE64550:REE64551 QUI64550:QUI64551 QKM64550:QKM64551 QAQ64550:QAQ64551 PQU64550:PQU64551 PGY64550:PGY64551 OXC64550:OXC64551 ONG64550:ONG64551 ODK64550:ODK64551 NTO64550:NTO64551 NJS64550:NJS64551 MZW64550:MZW64551 MQA64550:MQA64551 MGE64550:MGE64551 LWI64550:LWI64551 LMM64550:LMM64551 LCQ64550:LCQ64551 KSU64550:KSU64551 KIY64550:KIY64551 JZC64550:JZC64551 JPG64550:JPG64551 JFK64550:JFK64551 IVO64550:IVO64551 ILS64550:ILS64551 IBW64550:IBW64551 HSA64550:HSA64551 HIE64550:HIE64551 GYI64550:GYI64551 GOM64550:GOM64551 GEQ64550:GEQ64551 FUU64550:FUU64551 FKY64550:FKY64551 FBC64550:FBC64551 ERG64550:ERG64551 EHK64550:EHK64551 DXO64550:DXO64551 DNS64550:DNS64551 DDW64550:DDW64551 CUA64550:CUA64551 CKE64550:CKE64551 CAI64550:CAI64551 BQM64550:BQM64551 BGQ64550:BGQ64551 AWU64550:AWU64551 AMY64550:AMY64551 ADC64550:ADC64551 TG64550:TG64551 JK64550:JK64551 WVW3:WVW5 WMA3:WMA5 WCE3:WCE5 VSI3:VSI5 VIM3:VIM5 UYQ3:UYQ5 UOU3:UOU5 UEY3:UEY5 TVC3:TVC5 TLG3:TLG5 TBK3:TBK5 SRO3:SRO5 SHS3:SHS5 RXW3:RXW5 ROA3:ROA5 REE3:REE5 QUI3:QUI5 QKM3:QKM5 QAQ3:QAQ5 PQU3:PQU5 PGY3:PGY5 OXC3:OXC5 ONG3:ONG5 ODK3:ODK5 NTO3:NTO5 NJS3:NJS5 MZW3:MZW5 MQA3:MQA5 MGE3:MGE5 LWI3:LWI5 LMM3:LMM5 LCQ3:LCQ5 KSU3:KSU5 KIY3:KIY5 JZC3:JZC5 JPG3:JPG5 JFK3:JFK5 IVO3:IVO5 ILS3:ILS5 IBW3:IBW5 HSA3:HSA5 HIE3:HIE5 GYI3:GYI5 GOM3:GOM5 GEQ3:GEQ5 FUU3:FUU5 FKY3:FKY5 FBC3:FBC5 ERG3:ERG5 EHK3:EHK5 DXO3:DXO5 DNS3:DNS5 DDW3:DDW5 CUA3:CUA5 CKE3:CKE5 CAI3:CAI5 BQM3:BQM5 BGQ3:BGQ5 AWU3:AWU5 AMY3:AMY5 ADC3:ADC5 TG3:TG5 JK3:JK5" xr:uid="{00000000-0002-0000-0900-000000000000}">
      <formula1>#REF!</formula1>
    </dataValidation>
    <dataValidation type="list" allowBlank="1" showInputMessage="1" showErrorMessage="1" sqref="T3:U3" xr:uid="{00000000-0002-0000-0900-000001000000}">
      <formula1>$X$2:$X$4</formula1>
    </dataValidation>
  </dataValidations>
  <pageMargins left="0.74803149606299213" right="0.74803149606299213" top="0.39370078740157483" bottom="0.39370078740157483" header="0.51181102362204722" footer="0.51181102362204722"/>
  <pageSetup paperSize="9" scale="68" orientation="landscape"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Q15"/>
  <sheetViews>
    <sheetView zoomScaleNormal="100" workbookViewId="0">
      <selection activeCell="K21" sqref="K21"/>
    </sheetView>
  </sheetViews>
  <sheetFormatPr defaultColWidth="9.140625" defaultRowHeight="12.75" x14ac:dyDescent="0.2"/>
  <cols>
    <col min="1" max="1" width="21.7109375" style="227" customWidth="1"/>
    <col min="2" max="2" width="7.7109375" style="227" bestFit="1" customWidth="1"/>
    <col min="3" max="3" width="10.85546875" style="227" bestFit="1" customWidth="1"/>
    <col min="4" max="4" width="11.7109375" style="227" bestFit="1" customWidth="1"/>
    <col min="5" max="6" width="12.5703125" style="227" bestFit="1" customWidth="1"/>
    <col min="7" max="7" width="11" style="227" bestFit="1" customWidth="1"/>
    <col min="8" max="9" width="11.85546875" style="227" bestFit="1" customWidth="1"/>
    <col min="10" max="10" width="13.7109375" style="227" customWidth="1"/>
    <col min="11" max="11" width="12.5703125" style="227" bestFit="1" customWidth="1"/>
    <col min="12" max="12" width="15.28515625" style="227" bestFit="1" customWidth="1"/>
    <col min="13" max="13" width="14.7109375" style="227" bestFit="1" customWidth="1"/>
    <col min="14" max="14" width="9.5703125" style="227" bestFit="1" customWidth="1"/>
    <col min="15" max="15" width="11.42578125" style="227" bestFit="1" customWidth="1"/>
    <col min="16" max="16" width="10.42578125" style="227" bestFit="1" customWidth="1"/>
    <col min="17" max="17" width="11.28515625" style="227" bestFit="1" customWidth="1"/>
    <col min="18" max="19" width="12.140625" style="227" bestFit="1" customWidth="1"/>
    <col min="20" max="20" width="10.5703125" style="227" bestFit="1" customWidth="1"/>
    <col min="21" max="22" width="11.42578125" style="227" bestFit="1" customWidth="1"/>
    <col min="23" max="23" width="11" style="227" bestFit="1" customWidth="1"/>
    <col min="24" max="24" width="12.140625" style="227" bestFit="1" customWidth="1"/>
    <col min="25" max="25" width="14.85546875" style="227" bestFit="1" customWidth="1"/>
    <col min="26" max="26" width="14.28515625" style="227" bestFit="1" customWidth="1"/>
    <col min="27" max="27" width="9.140625" style="227"/>
    <col min="28" max="28" width="11" style="227" bestFit="1" customWidth="1"/>
    <col min="29" max="29" width="10.42578125" style="227" bestFit="1" customWidth="1"/>
    <col min="30" max="30" width="11.28515625" style="227" bestFit="1" customWidth="1"/>
    <col min="31" max="32" width="12.140625" style="227" bestFit="1" customWidth="1"/>
    <col min="33" max="33" width="10.5703125" style="227" bestFit="1" customWidth="1"/>
    <col min="34" max="35" width="11.42578125" style="227" bestFit="1" customWidth="1"/>
    <col min="36" max="36" width="8.28515625" style="227" bestFit="1" customWidth="1"/>
    <col min="37" max="37" width="14.85546875" style="227" bestFit="1" customWidth="1"/>
    <col min="38" max="38" width="14.28515625" style="227" bestFit="1" customWidth="1"/>
    <col min="39" max="16384" width="9.140625" style="227"/>
  </cols>
  <sheetData>
    <row r="1" spans="1:43" ht="15.75" x14ac:dyDescent="0.25">
      <c r="A1" s="655" t="s">
        <v>496</v>
      </c>
    </row>
    <row r="2" spans="1:43" x14ac:dyDescent="0.2">
      <c r="B2" s="387" t="s">
        <v>72</v>
      </c>
      <c r="C2" s="387" t="s">
        <v>549</v>
      </c>
      <c r="D2" s="387" t="s">
        <v>142</v>
      </c>
      <c r="E2" s="387" t="s">
        <v>296</v>
      </c>
      <c r="F2" s="387" t="s">
        <v>293</v>
      </c>
      <c r="G2" s="387" t="s">
        <v>74</v>
      </c>
      <c r="H2" s="387" t="s">
        <v>482</v>
      </c>
      <c r="I2" s="387" t="s">
        <v>146</v>
      </c>
      <c r="J2" s="387" t="s">
        <v>550</v>
      </c>
      <c r="K2" s="387" t="s">
        <v>147</v>
      </c>
      <c r="L2" s="388" t="s">
        <v>164</v>
      </c>
      <c r="M2" s="388" t="s">
        <v>165</v>
      </c>
      <c r="N2" s="387" t="s">
        <v>73</v>
      </c>
      <c r="O2" s="387" t="s">
        <v>551</v>
      </c>
      <c r="P2" s="387" t="s">
        <v>144</v>
      </c>
      <c r="Q2" s="387" t="s">
        <v>297</v>
      </c>
      <c r="R2" s="387" t="s">
        <v>294</v>
      </c>
      <c r="S2" s="387" t="s">
        <v>76</v>
      </c>
      <c r="T2" s="387" t="s">
        <v>483</v>
      </c>
      <c r="U2" s="387" t="s">
        <v>148</v>
      </c>
      <c r="V2" s="387" t="s">
        <v>552</v>
      </c>
      <c r="W2" s="387" t="s">
        <v>149</v>
      </c>
      <c r="X2" s="387" t="s">
        <v>75</v>
      </c>
      <c r="Y2" s="388" t="s">
        <v>166</v>
      </c>
      <c r="Z2" s="388" t="s">
        <v>167</v>
      </c>
      <c r="AA2" s="387" t="s">
        <v>553</v>
      </c>
      <c r="AB2" s="387" t="s">
        <v>150</v>
      </c>
      <c r="AC2" s="387" t="s">
        <v>298</v>
      </c>
      <c r="AD2" s="387" t="s">
        <v>295</v>
      </c>
      <c r="AE2" s="387" t="s">
        <v>140</v>
      </c>
      <c r="AF2" s="387" t="s">
        <v>484</v>
      </c>
      <c r="AG2" s="387" t="s">
        <v>151</v>
      </c>
      <c r="AH2" s="387" t="s">
        <v>554</v>
      </c>
      <c r="AI2" s="387" t="s">
        <v>152</v>
      </c>
      <c r="AJ2" s="387" t="s">
        <v>153</v>
      </c>
      <c r="AK2" s="388" t="s">
        <v>168</v>
      </c>
      <c r="AL2" s="388" t="s">
        <v>169</v>
      </c>
      <c r="AM2" s="387"/>
      <c r="AN2" s="387"/>
      <c r="AO2" s="386" t="s">
        <v>68</v>
      </c>
      <c r="AP2" s="386" t="s">
        <v>69</v>
      </c>
      <c r="AQ2" s="386" t="s">
        <v>67</v>
      </c>
    </row>
    <row r="3" spans="1:43" x14ac:dyDescent="0.2">
      <c r="A3" s="227" t="s">
        <v>193</v>
      </c>
      <c r="B3" s="384">
        <v>2576</v>
      </c>
      <c r="C3" s="227">
        <v>44.5</v>
      </c>
      <c r="D3" s="227">
        <v>98.4</v>
      </c>
      <c r="E3" s="227">
        <v>61.2</v>
      </c>
      <c r="F3" s="227">
        <v>40.200000000000003</v>
      </c>
      <c r="G3" s="227">
        <v>33</v>
      </c>
      <c r="H3" s="227">
        <v>3.87</v>
      </c>
      <c r="I3" s="227">
        <v>201856</v>
      </c>
      <c r="J3" s="227">
        <v>-0.23</v>
      </c>
      <c r="K3" s="383">
        <v>99.2</v>
      </c>
      <c r="L3" s="381">
        <v>-0.24</v>
      </c>
      <c r="M3" s="381">
        <v>-0.23</v>
      </c>
      <c r="N3" s="383">
        <v>98.9</v>
      </c>
      <c r="O3" s="383">
        <v>49.4</v>
      </c>
      <c r="P3" s="227">
        <v>98.8</v>
      </c>
      <c r="Q3" s="227">
        <v>68.099999999999994</v>
      </c>
      <c r="R3" s="227">
        <v>46.5</v>
      </c>
      <c r="S3" s="227">
        <v>44</v>
      </c>
      <c r="T3" s="381">
        <v>4.3</v>
      </c>
      <c r="U3" s="227">
        <v>196616</v>
      </c>
      <c r="V3" s="227">
        <v>0.21</v>
      </c>
      <c r="W3" s="227">
        <v>99.4</v>
      </c>
      <c r="X3" s="383">
        <v>99.2</v>
      </c>
      <c r="Y3" s="381">
        <v>0.21</v>
      </c>
      <c r="Z3" s="381">
        <v>0.22</v>
      </c>
      <c r="AA3" s="227">
        <v>46.9</v>
      </c>
      <c r="AB3" s="227">
        <v>98.6</v>
      </c>
      <c r="AC3" s="227">
        <v>64.599999999999994</v>
      </c>
      <c r="AD3" s="227">
        <v>43.3</v>
      </c>
      <c r="AE3" s="227">
        <v>38.4</v>
      </c>
      <c r="AF3" s="382">
        <v>4.08</v>
      </c>
      <c r="AG3" s="382">
        <v>398472</v>
      </c>
      <c r="AH3" s="382">
        <v>-0.01</v>
      </c>
      <c r="AI3" s="382">
        <v>99.3</v>
      </c>
      <c r="AJ3" s="382">
        <v>99.1</v>
      </c>
      <c r="AK3" s="381">
        <v>-0.02</v>
      </c>
      <c r="AL3" s="381">
        <v>-0.01</v>
      </c>
      <c r="AO3" s="379">
        <v>213711</v>
      </c>
      <c r="AP3" s="379">
        <v>207357</v>
      </c>
      <c r="AQ3" s="379">
        <v>421068</v>
      </c>
    </row>
    <row r="4" spans="1:43" x14ac:dyDescent="0.2">
      <c r="A4" s="227" t="s">
        <v>194</v>
      </c>
      <c r="B4" s="384">
        <v>181</v>
      </c>
      <c r="C4" s="227">
        <v>46.2</v>
      </c>
      <c r="D4" s="227">
        <v>98.5</v>
      </c>
      <c r="E4" s="227">
        <v>64.099999999999994</v>
      </c>
      <c r="F4" s="227">
        <v>43</v>
      </c>
      <c r="G4" s="227">
        <v>35.200000000000003</v>
      </c>
      <c r="H4" s="227">
        <v>4.03</v>
      </c>
      <c r="I4" s="227">
        <v>13877</v>
      </c>
      <c r="J4" s="227">
        <v>-0.14000000000000001</v>
      </c>
      <c r="K4" s="383">
        <v>99.2</v>
      </c>
      <c r="L4" s="381">
        <v>-0.16</v>
      </c>
      <c r="M4" s="381">
        <v>-0.12</v>
      </c>
      <c r="N4" s="383">
        <v>98.9</v>
      </c>
      <c r="O4" s="383">
        <v>50.7</v>
      </c>
      <c r="P4" s="227">
        <v>99.1</v>
      </c>
      <c r="Q4" s="227">
        <v>70</v>
      </c>
      <c r="R4" s="227">
        <v>47.9</v>
      </c>
      <c r="S4" s="227">
        <v>45.6</v>
      </c>
      <c r="T4" s="381">
        <v>4.3899999999999997</v>
      </c>
      <c r="U4" s="227">
        <v>13671</v>
      </c>
      <c r="V4" s="227">
        <v>0.3</v>
      </c>
      <c r="W4" s="227">
        <v>99.6</v>
      </c>
      <c r="X4" s="383">
        <v>99.5</v>
      </c>
      <c r="Y4" s="381">
        <v>0.28000000000000003</v>
      </c>
      <c r="Z4" s="381">
        <v>0.32</v>
      </c>
      <c r="AA4" s="227">
        <v>48.4</v>
      </c>
      <c r="AB4" s="227">
        <v>98.8</v>
      </c>
      <c r="AC4" s="227">
        <v>67</v>
      </c>
      <c r="AD4" s="227">
        <v>45.4</v>
      </c>
      <c r="AE4" s="227">
        <v>40.299999999999997</v>
      </c>
      <c r="AF4" s="382">
        <v>4.21</v>
      </c>
      <c r="AG4" s="382">
        <v>27548</v>
      </c>
      <c r="AH4" s="382">
        <v>0.08</v>
      </c>
      <c r="AI4" s="382">
        <v>99.4</v>
      </c>
      <c r="AJ4" s="382">
        <v>99.2</v>
      </c>
      <c r="AK4" s="381">
        <v>0.06</v>
      </c>
      <c r="AL4" s="381">
        <v>0.09</v>
      </c>
      <c r="AO4" s="379">
        <v>14697</v>
      </c>
      <c r="AP4" s="379">
        <v>14405</v>
      </c>
      <c r="AQ4" s="379">
        <v>29102</v>
      </c>
    </row>
    <row r="5" spans="1:43" x14ac:dyDescent="0.2">
      <c r="A5" s="227" t="s">
        <v>195</v>
      </c>
      <c r="B5" s="384">
        <v>309</v>
      </c>
      <c r="C5" s="227">
        <v>46.7</v>
      </c>
      <c r="D5" s="227">
        <v>98.7</v>
      </c>
      <c r="E5" s="227">
        <v>66</v>
      </c>
      <c r="F5" s="227">
        <v>43.6</v>
      </c>
      <c r="G5" s="227">
        <v>37.799999999999997</v>
      </c>
      <c r="H5" s="227">
        <v>4.08</v>
      </c>
      <c r="I5" s="227">
        <v>22899</v>
      </c>
      <c r="J5" s="227">
        <v>-0.1</v>
      </c>
      <c r="K5" s="383">
        <v>99.3</v>
      </c>
      <c r="L5" s="381">
        <v>-0.11</v>
      </c>
      <c r="M5" s="381">
        <v>-0.08</v>
      </c>
      <c r="N5" s="383">
        <v>99.1</v>
      </c>
      <c r="O5" s="383">
        <v>51.7</v>
      </c>
      <c r="P5" s="227">
        <v>99.2</v>
      </c>
      <c r="Q5" s="227">
        <v>72</v>
      </c>
      <c r="R5" s="227">
        <v>49.8</v>
      </c>
      <c r="S5" s="227">
        <v>49.1</v>
      </c>
      <c r="T5" s="381">
        <v>4.51</v>
      </c>
      <c r="U5" s="227">
        <v>24087</v>
      </c>
      <c r="V5" s="227">
        <v>0.34</v>
      </c>
      <c r="W5" s="227">
        <v>99.5</v>
      </c>
      <c r="X5" s="383">
        <v>99.5</v>
      </c>
      <c r="Y5" s="381">
        <v>0.33</v>
      </c>
      <c r="Z5" s="381">
        <v>0.36</v>
      </c>
      <c r="AA5" s="227">
        <v>49.3</v>
      </c>
      <c r="AB5" s="227">
        <v>98.9</v>
      </c>
      <c r="AC5" s="227">
        <v>69.099999999999994</v>
      </c>
      <c r="AD5" s="227">
        <v>46.7</v>
      </c>
      <c r="AE5" s="227">
        <v>43.6</v>
      </c>
      <c r="AF5" s="382">
        <v>4.3</v>
      </c>
      <c r="AG5" s="382">
        <v>46986</v>
      </c>
      <c r="AH5" s="382">
        <v>0.13</v>
      </c>
      <c r="AI5" s="382">
        <v>99.5</v>
      </c>
      <c r="AJ5" s="382">
        <v>99.3</v>
      </c>
      <c r="AK5" s="381">
        <v>0.12</v>
      </c>
      <c r="AL5" s="381">
        <v>0.14000000000000001</v>
      </c>
      <c r="AO5" s="379">
        <v>24197</v>
      </c>
      <c r="AP5" s="379">
        <v>25442</v>
      </c>
      <c r="AQ5" s="379">
        <v>49639</v>
      </c>
    </row>
    <row r="6" spans="1:43" x14ac:dyDescent="0.2">
      <c r="A6" s="227" t="s">
        <v>196</v>
      </c>
      <c r="B6" s="384">
        <v>61</v>
      </c>
      <c r="C6" s="227">
        <v>48.2</v>
      </c>
      <c r="D6" s="227">
        <v>98.1</v>
      </c>
      <c r="E6" s="227">
        <v>65.400000000000006</v>
      </c>
      <c r="F6" s="227">
        <v>47.9</v>
      </c>
      <c r="G6" s="227">
        <v>38.700000000000003</v>
      </c>
      <c r="H6" s="227">
        <v>4.26</v>
      </c>
      <c r="I6" s="227">
        <v>4682</v>
      </c>
      <c r="J6" s="227">
        <v>-0.11</v>
      </c>
      <c r="K6" s="383">
        <v>98.8</v>
      </c>
      <c r="L6" s="381">
        <v>-0.14000000000000001</v>
      </c>
      <c r="M6" s="381">
        <v>-7.0000000000000007E-2</v>
      </c>
      <c r="N6" s="383">
        <v>98.5</v>
      </c>
      <c r="O6" s="383">
        <v>51.5</v>
      </c>
      <c r="P6" s="227">
        <v>98.7</v>
      </c>
      <c r="Q6" s="227">
        <v>68.8</v>
      </c>
      <c r="R6" s="227">
        <v>49.6</v>
      </c>
      <c r="S6" s="227">
        <v>47.1</v>
      </c>
      <c r="T6" s="381">
        <v>4.5</v>
      </c>
      <c r="U6" s="227">
        <v>4224</v>
      </c>
      <c r="V6" s="227">
        <v>0.3</v>
      </c>
      <c r="W6" s="227">
        <v>99.1</v>
      </c>
      <c r="X6" s="383">
        <v>99</v>
      </c>
      <c r="Y6" s="381">
        <v>0.26</v>
      </c>
      <c r="Z6" s="381">
        <v>0.34</v>
      </c>
      <c r="AA6" s="227">
        <v>49.7</v>
      </c>
      <c r="AB6" s="227">
        <v>98.3</v>
      </c>
      <c r="AC6" s="227">
        <v>67</v>
      </c>
      <c r="AD6" s="227">
        <v>48.7</v>
      </c>
      <c r="AE6" s="227">
        <v>42.7</v>
      </c>
      <c r="AF6" s="382">
        <v>4.37</v>
      </c>
      <c r="AG6" s="382">
        <v>8906</v>
      </c>
      <c r="AH6" s="382">
        <v>0.09</v>
      </c>
      <c r="AI6" s="382">
        <v>98.9</v>
      </c>
      <c r="AJ6" s="382">
        <v>98.7</v>
      </c>
      <c r="AK6" s="381">
        <v>0.06</v>
      </c>
      <c r="AL6" s="381">
        <v>0.11</v>
      </c>
      <c r="AO6" s="379">
        <v>5055</v>
      </c>
      <c r="AP6" s="379">
        <v>4524</v>
      </c>
      <c r="AQ6" s="379">
        <v>9579</v>
      </c>
    </row>
    <row r="7" spans="1:43" x14ac:dyDescent="0.2">
      <c r="A7" s="227" t="s">
        <v>197</v>
      </c>
      <c r="B7" s="384">
        <v>13</v>
      </c>
      <c r="C7" s="227">
        <v>58</v>
      </c>
      <c r="D7" s="227">
        <v>97.8</v>
      </c>
      <c r="E7" s="227">
        <v>84.2</v>
      </c>
      <c r="F7" s="227">
        <v>68.400000000000006</v>
      </c>
      <c r="G7" s="227">
        <v>48.4</v>
      </c>
      <c r="H7" s="227">
        <v>5.31</v>
      </c>
      <c r="I7" s="227">
        <v>527</v>
      </c>
      <c r="J7" s="227">
        <v>0.54</v>
      </c>
      <c r="K7" s="383">
        <v>99.8</v>
      </c>
      <c r="L7" s="381">
        <v>0.43</v>
      </c>
      <c r="M7" s="381">
        <v>0.65</v>
      </c>
      <c r="N7" s="383">
        <v>99.5</v>
      </c>
      <c r="O7" s="383">
        <v>61.2</v>
      </c>
      <c r="P7" s="227">
        <v>98.8</v>
      </c>
      <c r="Q7" s="227">
        <v>85.1</v>
      </c>
      <c r="R7" s="227">
        <v>69.599999999999994</v>
      </c>
      <c r="S7" s="227">
        <v>51.7</v>
      </c>
      <c r="T7" s="381">
        <v>5.51</v>
      </c>
      <c r="U7" s="227">
        <v>670</v>
      </c>
      <c r="V7" s="227">
        <v>1.05</v>
      </c>
      <c r="W7" s="227">
        <v>99.6</v>
      </c>
      <c r="X7" s="383">
        <v>99.6</v>
      </c>
      <c r="Y7" s="381">
        <v>0.96</v>
      </c>
      <c r="Z7" s="381">
        <v>1.1499999999999999</v>
      </c>
      <c r="AA7" s="227">
        <v>59.8</v>
      </c>
      <c r="AB7" s="227">
        <v>98.4</v>
      </c>
      <c r="AC7" s="227">
        <v>84.7</v>
      </c>
      <c r="AD7" s="227">
        <v>69.099999999999994</v>
      </c>
      <c r="AE7" s="227">
        <v>50.2</v>
      </c>
      <c r="AF7" s="382">
        <v>5.42</v>
      </c>
      <c r="AG7" s="382">
        <v>1197</v>
      </c>
      <c r="AH7" s="382">
        <v>0.83</v>
      </c>
      <c r="AI7" s="382">
        <v>99.7</v>
      </c>
      <c r="AJ7" s="382">
        <v>99.6</v>
      </c>
      <c r="AK7" s="381">
        <v>0.75</v>
      </c>
      <c r="AL7" s="381">
        <v>0.9</v>
      </c>
      <c r="AO7" s="379">
        <v>595</v>
      </c>
      <c r="AP7" s="379">
        <v>751</v>
      </c>
      <c r="AQ7" s="379">
        <v>1346</v>
      </c>
    </row>
    <row r="8" spans="1:43" x14ac:dyDescent="0.2">
      <c r="A8" s="227" t="s">
        <v>198</v>
      </c>
      <c r="B8" s="384">
        <v>11</v>
      </c>
      <c r="C8" s="227">
        <v>56.9</v>
      </c>
      <c r="D8" s="227">
        <v>99.6</v>
      </c>
      <c r="E8" s="227">
        <v>84.2</v>
      </c>
      <c r="F8" s="227">
        <v>66</v>
      </c>
      <c r="G8" s="227">
        <v>73</v>
      </c>
      <c r="H8" s="227">
        <v>5.04</v>
      </c>
      <c r="I8" s="227">
        <v>222</v>
      </c>
      <c r="J8" s="227">
        <v>0.92</v>
      </c>
      <c r="K8" s="383">
        <v>99.6</v>
      </c>
      <c r="L8" s="381">
        <v>0.76</v>
      </c>
      <c r="M8" s="381">
        <v>1.0900000000000001</v>
      </c>
      <c r="N8" s="383">
        <v>99.6</v>
      </c>
      <c r="O8" s="383">
        <v>59.7</v>
      </c>
      <c r="P8" s="227">
        <v>99.5</v>
      </c>
      <c r="Q8" s="227">
        <v>84.4</v>
      </c>
      <c r="R8" s="227">
        <v>67.599999999999994</v>
      </c>
      <c r="S8" s="227">
        <v>79</v>
      </c>
      <c r="T8" s="381">
        <v>5.54</v>
      </c>
      <c r="U8" s="227">
        <v>599</v>
      </c>
      <c r="V8" s="227">
        <v>1.3</v>
      </c>
      <c r="W8" s="227">
        <v>99.7</v>
      </c>
      <c r="X8" s="383">
        <v>99.7</v>
      </c>
      <c r="Y8" s="381">
        <v>1.2</v>
      </c>
      <c r="Z8" s="381">
        <v>1.4</v>
      </c>
      <c r="AA8" s="227">
        <v>58.9</v>
      </c>
      <c r="AB8" s="227">
        <v>99.5</v>
      </c>
      <c r="AC8" s="227">
        <v>84.4</v>
      </c>
      <c r="AD8" s="227">
        <v>67.2</v>
      </c>
      <c r="AE8" s="227">
        <v>77.3</v>
      </c>
      <c r="AF8" s="382">
        <v>5.4</v>
      </c>
      <c r="AG8" s="382">
        <v>821</v>
      </c>
      <c r="AH8" s="382">
        <v>1.2</v>
      </c>
      <c r="AI8" s="382">
        <v>99.7</v>
      </c>
      <c r="AJ8" s="382">
        <v>99.7</v>
      </c>
      <c r="AK8" s="381">
        <v>1.1100000000000001</v>
      </c>
      <c r="AL8" s="381">
        <v>1.29</v>
      </c>
      <c r="AO8" s="379">
        <v>241</v>
      </c>
      <c r="AP8" s="379">
        <v>642</v>
      </c>
      <c r="AQ8" s="379">
        <v>883</v>
      </c>
    </row>
    <row r="9" spans="1:43" x14ac:dyDescent="0.2">
      <c r="A9" s="227" t="s">
        <v>199</v>
      </c>
      <c r="B9" s="384">
        <v>3</v>
      </c>
      <c r="C9" s="227">
        <v>51.6</v>
      </c>
      <c r="D9" s="227">
        <v>99.4</v>
      </c>
      <c r="E9" s="227">
        <v>71.599999999999994</v>
      </c>
      <c r="F9" s="227">
        <v>54</v>
      </c>
      <c r="G9" s="227">
        <v>82.4</v>
      </c>
      <c r="H9" s="227">
        <v>4.92</v>
      </c>
      <c r="I9" s="227">
        <v>166</v>
      </c>
      <c r="J9" s="227">
        <v>0.41</v>
      </c>
      <c r="K9" s="383">
        <v>100</v>
      </c>
      <c r="L9" s="381">
        <v>0.21</v>
      </c>
      <c r="M9" s="381">
        <v>0.6</v>
      </c>
      <c r="N9" s="383">
        <v>100</v>
      </c>
      <c r="O9" s="383">
        <v>57.3</v>
      </c>
      <c r="P9" s="227">
        <v>100</v>
      </c>
      <c r="Q9" s="227">
        <v>80.5</v>
      </c>
      <c r="R9" s="227">
        <v>61.5</v>
      </c>
      <c r="S9" s="227">
        <v>94.7</v>
      </c>
      <c r="T9" s="381">
        <v>5.49</v>
      </c>
      <c r="U9" s="227">
        <v>161</v>
      </c>
      <c r="V9" s="227">
        <v>0.84</v>
      </c>
      <c r="W9" s="227">
        <v>100</v>
      </c>
      <c r="X9" s="383">
        <v>100</v>
      </c>
      <c r="Y9" s="381">
        <v>0.64</v>
      </c>
      <c r="Z9" s="381">
        <v>1.03</v>
      </c>
      <c r="AA9" s="227">
        <v>54.4</v>
      </c>
      <c r="AB9" s="227">
        <v>99.7</v>
      </c>
      <c r="AC9" s="227">
        <v>75.900000000000006</v>
      </c>
      <c r="AD9" s="227">
        <v>57.7</v>
      </c>
      <c r="AE9" s="227">
        <v>88.4</v>
      </c>
      <c r="AF9" s="382">
        <v>5.2</v>
      </c>
      <c r="AG9" s="382">
        <v>327</v>
      </c>
      <c r="AH9" s="382">
        <v>0.62</v>
      </c>
      <c r="AI9" s="382">
        <v>100</v>
      </c>
      <c r="AJ9" s="382">
        <v>100</v>
      </c>
      <c r="AK9" s="381">
        <v>0.48</v>
      </c>
      <c r="AL9" s="381">
        <v>0.76</v>
      </c>
      <c r="AO9" s="379">
        <v>176</v>
      </c>
      <c r="AP9" s="379">
        <v>169</v>
      </c>
      <c r="AQ9" s="379">
        <v>345</v>
      </c>
    </row>
    <row r="10" spans="1:43" x14ac:dyDescent="0.2">
      <c r="A10" s="227" t="s">
        <v>299</v>
      </c>
      <c r="B10" s="384">
        <v>1</v>
      </c>
      <c r="C10" s="227" t="s">
        <v>261</v>
      </c>
      <c r="D10" s="227" t="s">
        <v>261</v>
      </c>
      <c r="E10" s="227" t="s">
        <v>261</v>
      </c>
      <c r="F10" s="227" t="s">
        <v>261</v>
      </c>
      <c r="G10" s="227" t="s">
        <v>261</v>
      </c>
      <c r="H10" s="227" t="s">
        <v>261</v>
      </c>
      <c r="I10" s="227" t="s">
        <v>261</v>
      </c>
      <c r="J10" s="227" t="s">
        <v>261</v>
      </c>
      <c r="K10" s="383" t="s">
        <v>261</v>
      </c>
      <c r="L10" s="385" t="s">
        <v>261</v>
      </c>
      <c r="M10" s="385" t="s">
        <v>261</v>
      </c>
      <c r="N10" s="383" t="s">
        <v>261</v>
      </c>
      <c r="O10" s="383" t="s">
        <v>261</v>
      </c>
      <c r="P10" s="227" t="s">
        <v>261</v>
      </c>
      <c r="Q10" s="227" t="s">
        <v>261</v>
      </c>
      <c r="R10" s="227" t="s">
        <v>261</v>
      </c>
      <c r="S10" s="227" t="s">
        <v>261</v>
      </c>
      <c r="T10" s="381" t="s">
        <v>261</v>
      </c>
      <c r="U10" s="227" t="s">
        <v>261</v>
      </c>
      <c r="V10" s="227" t="s">
        <v>261</v>
      </c>
      <c r="W10" s="227" t="s">
        <v>261</v>
      </c>
      <c r="X10" s="381" t="s">
        <v>261</v>
      </c>
      <c r="Y10" s="385" t="s">
        <v>261</v>
      </c>
      <c r="Z10" s="385" t="s">
        <v>261</v>
      </c>
      <c r="AA10" s="227">
        <v>56.4</v>
      </c>
      <c r="AB10" s="227" t="s">
        <v>261</v>
      </c>
      <c r="AC10" s="227">
        <v>82.2</v>
      </c>
      <c r="AD10" s="227">
        <v>65.400000000000006</v>
      </c>
      <c r="AE10" s="227">
        <v>57.9</v>
      </c>
      <c r="AF10" s="382">
        <v>5</v>
      </c>
      <c r="AG10" s="382">
        <v>92</v>
      </c>
      <c r="AH10" s="382">
        <v>0.74</v>
      </c>
      <c r="AI10" s="382" t="s">
        <v>261</v>
      </c>
      <c r="AJ10" s="227" t="s">
        <v>261</v>
      </c>
      <c r="AK10" s="381">
        <v>0.48</v>
      </c>
      <c r="AL10" s="381">
        <v>1</v>
      </c>
      <c r="AO10" s="379">
        <v>57</v>
      </c>
      <c r="AP10" s="379">
        <v>50</v>
      </c>
      <c r="AQ10" s="379">
        <v>107</v>
      </c>
    </row>
    <row r="11" spans="1:43" x14ac:dyDescent="0.2">
      <c r="A11" s="227" t="s">
        <v>19</v>
      </c>
      <c r="B11" s="384">
        <v>3174</v>
      </c>
      <c r="C11" s="227">
        <v>44.8</v>
      </c>
      <c r="D11" s="227">
        <v>98.3</v>
      </c>
      <c r="E11" s="227">
        <v>61.9</v>
      </c>
      <c r="F11" s="227">
        <v>40.799999999999997</v>
      </c>
      <c r="G11" s="227">
        <v>33.700000000000003</v>
      </c>
      <c r="H11" s="227">
        <v>3.9</v>
      </c>
      <c r="I11" s="227">
        <v>244815</v>
      </c>
      <c r="J11" s="227">
        <v>-0.21</v>
      </c>
      <c r="K11" s="383">
        <v>99.1</v>
      </c>
      <c r="L11" s="381">
        <v>-0.22</v>
      </c>
      <c r="M11" s="381">
        <v>-0.21</v>
      </c>
      <c r="N11" s="383">
        <v>98.8</v>
      </c>
      <c r="O11" s="383">
        <v>49.7</v>
      </c>
      <c r="P11" s="227">
        <v>98.8</v>
      </c>
      <c r="Q11" s="227">
        <v>68.599999999999994</v>
      </c>
      <c r="R11" s="227">
        <v>47</v>
      </c>
      <c r="S11" s="227">
        <v>44.7</v>
      </c>
      <c r="T11" s="227">
        <v>4.33</v>
      </c>
      <c r="U11" s="227">
        <v>240612</v>
      </c>
      <c r="V11" s="227">
        <v>0.23</v>
      </c>
      <c r="W11" s="227">
        <v>99.4</v>
      </c>
      <c r="X11" s="383">
        <v>99.2</v>
      </c>
      <c r="Y11" s="381">
        <v>0.23</v>
      </c>
      <c r="Z11" s="381">
        <v>0.24</v>
      </c>
      <c r="AA11" s="227">
        <v>47.2</v>
      </c>
      <c r="AB11" s="227">
        <v>98.6</v>
      </c>
      <c r="AC11" s="227">
        <v>65.2</v>
      </c>
      <c r="AD11" s="227">
        <v>43.9</v>
      </c>
      <c r="AE11" s="227">
        <v>39.1</v>
      </c>
      <c r="AF11" s="382">
        <v>4.1100000000000003</v>
      </c>
      <c r="AG11" s="382">
        <v>485427</v>
      </c>
      <c r="AH11" s="382">
        <v>0.01</v>
      </c>
      <c r="AI11" s="382">
        <v>99.3</v>
      </c>
      <c r="AJ11" s="382">
        <v>99</v>
      </c>
      <c r="AK11" s="381">
        <v>0.01</v>
      </c>
      <c r="AL11" s="381">
        <v>0.01</v>
      </c>
      <c r="AO11" s="379">
        <v>259462</v>
      </c>
      <c r="AP11" s="379">
        <v>253993</v>
      </c>
      <c r="AQ11" s="379">
        <v>513455</v>
      </c>
    </row>
    <row r="12" spans="1:43" x14ac:dyDescent="0.2">
      <c r="K12" s="383"/>
      <c r="Y12" s="381"/>
      <c r="Z12" s="381"/>
    </row>
    <row r="13" spans="1:43" x14ac:dyDescent="0.2">
      <c r="Y13" s="381"/>
      <c r="Z13" s="381"/>
    </row>
    <row r="14" spans="1:43" x14ac:dyDescent="0.2">
      <c r="Y14" s="381"/>
      <c r="Z14" s="381"/>
    </row>
    <row r="15" spans="1:43" x14ac:dyDescent="0.2">
      <c r="Y15" s="381"/>
      <c r="Z15" s="381"/>
    </row>
  </sheetData>
  <conditionalFormatting sqref="AO3:AQ11">
    <cfRule type="cellIs" dxfId="41" priority="4" operator="between">
      <formula>1</formula>
      <formula>2</formula>
    </cfRule>
  </conditionalFormatting>
  <conditionalFormatting sqref="AO10:AQ10 AM3:AQ9 AF11:AJ11 B3:AD11 AF3:AL10 AM11:AQ11">
    <cfRule type="cellIs" dxfId="40" priority="3" operator="equal">
      <formula>"x"</formula>
    </cfRule>
  </conditionalFormatting>
  <conditionalFormatting sqref="AE3:AE11">
    <cfRule type="cellIs" dxfId="39" priority="2" operator="equal">
      <formula>"x"</formula>
    </cfRule>
  </conditionalFormatting>
  <conditionalFormatting sqref="AK11:AL11">
    <cfRule type="cellIs" dxfId="38" priority="1" operator="equal">
      <formula>"x"</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30"/>
  <sheetViews>
    <sheetView showGridLines="0" zoomScaleNormal="100" workbookViewId="0"/>
  </sheetViews>
  <sheetFormatPr defaultColWidth="9.140625" defaultRowHeight="11.25" x14ac:dyDescent="0.2"/>
  <cols>
    <col min="1" max="1" width="36.28515625" style="40" customWidth="1"/>
    <col min="2" max="2" width="6.28515625" style="40" customWidth="1"/>
    <col min="3" max="3" width="9.42578125" style="36" customWidth="1"/>
    <col min="4" max="4" width="0.85546875" style="36" customWidth="1"/>
    <col min="5" max="5" width="9.7109375" style="43" customWidth="1"/>
    <col min="6" max="6" width="0.85546875" style="43" customWidth="1"/>
    <col min="7" max="7" width="10.42578125" style="43" customWidth="1"/>
    <col min="8" max="8" width="15.7109375" style="43" customWidth="1"/>
    <col min="9" max="9" width="13.85546875" style="43" customWidth="1"/>
    <col min="10" max="10" width="2.28515625" style="43" customWidth="1"/>
    <col min="11" max="11" width="11.42578125" style="43" customWidth="1"/>
    <col min="12" max="12" width="9.5703125" style="43" customWidth="1"/>
    <col min="13" max="13" width="0.85546875" style="43" customWidth="1"/>
    <col min="14" max="17" width="9.7109375" style="44" customWidth="1"/>
    <col min="18" max="18" width="0.85546875" style="44" customWidth="1"/>
    <col min="19" max="19" width="9.7109375" style="40" customWidth="1"/>
    <col min="20" max="20" width="12" style="40" customWidth="1"/>
    <col min="21" max="21" width="1" style="40" customWidth="1"/>
    <col min="22" max="25" width="9.140625" style="40"/>
    <col min="26" max="28" width="9.140625" style="40" customWidth="1"/>
    <col min="29" max="29" width="9.140625" style="40" hidden="1" customWidth="1"/>
    <col min="30" max="30" width="9.140625" style="40" customWidth="1"/>
    <col min="31" max="16384" width="9.140625" style="40"/>
  </cols>
  <sheetData>
    <row r="1" spans="1:29" ht="13.5" customHeight="1" x14ac:dyDescent="0.2">
      <c r="A1" s="503" t="s">
        <v>278</v>
      </c>
      <c r="B1" s="503"/>
      <c r="C1" s="503"/>
      <c r="D1" s="503"/>
      <c r="E1" s="503"/>
      <c r="F1" s="503"/>
      <c r="G1" s="503"/>
      <c r="H1" s="503"/>
      <c r="I1" s="503"/>
      <c r="J1" s="503"/>
      <c r="K1" s="503"/>
      <c r="L1" s="503"/>
      <c r="M1" s="503"/>
      <c r="N1" s="503"/>
      <c r="O1" s="503"/>
      <c r="P1" s="503"/>
      <c r="Q1" s="503"/>
      <c r="R1" s="503"/>
    </row>
    <row r="2" spans="1:29" ht="13.5" customHeight="1" x14ac:dyDescent="0.2">
      <c r="A2" s="185" t="s">
        <v>419</v>
      </c>
      <c r="B2" s="185"/>
      <c r="C2" s="185"/>
      <c r="D2" s="185"/>
      <c r="E2" s="85"/>
      <c r="F2" s="85"/>
      <c r="G2" s="85"/>
      <c r="H2" s="85"/>
      <c r="I2" s="85"/>
      <c r="J2" s="85"/>
      <c r="K2" s="85"/>
      <c r="L2" s="85"/>
      <c r="M2" s="85"/>
      <c r="N2" s="86"/>
      <c r="O2" s="86"/>
      <c r="P2" s="86"/>
      <c r="Q2" s="86"/>
      <c r="R2" s="85"/>
      <c r="S2" s="291" t="s">
        <v>46</v>
      </c>
      <c r="T2" s="294"/>
      <c r="U2" s="113"/>
      <c r="AB2" s="107"/>
      <c r="AC2" s="62" t="s">
        <v>6</v>
      </c>
    </row>
    <row r="3" spans="1:29" ht="12.75" customHeight="1" x14ac:dyDescent="0.2">
      <c r="A3" s="70" t="s">
        <v>0</v>
      </c>
      <c r="B3" s="334"/>
      <c r="C3" s="504"/>
      <c r="D3" s="504"/>
      <c r="E3" s="85"/>
      <c r="F3" s="85"/>
      <c r="G3" s="85"/>
      <c r="H3" s="85"/>
      <c r="I3" s="85"/>
      <c r="J3" s="85"/>
      <c r="K3" s="85"/>
      <c r="L3" s="85"/>
      <c r="M3" s="85"/>
      <c r="N3" s="86"/>
      <c r="O3" s="86"/>
      <c r="P3" s="86"/>
      <c r="Q3" s="86"/>
      <c r="R3" s="86"/>
      <c r="S3" s="295" t="s">
        <v>44</v>
      </c>
      <c r="T3" s="692" t="s">
        <v>32</v>
      </c>
      <c r="U3" s="693"/>
      <c r="AC3" s="63" t="s">
        <v>7</v>
      </c>
    </row>
    <row r="4" spans="1:29" ht="12.75" customHeight="1" x14ac:dyDescent="0.2">
      <c r="A4" s="317"/>
      <c r="B4" s="107"/>
      <c r="C4" s="53"/>
      <c r="D4" s="88"/>
      <c r="E4" s="89"/>
      <c r="F4" s="89"/>
      <c r="G4" s="89"/>
      <c r="H4" s="89"/>
      <c r="I4" s="89"/>
      <c r="J4" s="89"/>
      <c r="K4" s="89"/>
      <c r="L4" s="89"/>
      <c r="M4" s="89"/>
      <c r="N4" s="54"/>
      <c r="O4" s="54"/>
      <c r="P4" s="54"/>
      <c r="Q4" s="54"/>
      <c r="R4" s="505"/>
      <c r="S4" s="706"/>
      <c r="T4" s="706"/>
      <c r="U4" s="120"/>
      <c r="AC4" s="62" t="s">
        <v>32</v>
      </c>
    </row>
    <row r="5" spans="1:29" s="53" customFormat="1" ht="24.75" customHeight="1" x14ac:dyDescent="0.2">
      <c r="A5" s="303"/>
      <c r="B5" s="694" t="s">
        <v>43</v>
      </c>
      <c r="C5" s="696" t="s">
        <v>62</v>
      </c>
      <c r="D5" s="427"/>
      <c r="E5" s="698" t="s">
        <v>565</v>
      </c>
      <c r="F5" s="424"/>
      <c r="G5" s="701" t="s">
        <v>292</v>
      </c>
      <c r="H5" s="701"/>
      <c r="I5" s="701"/>
      <c r="J5" s="190"/>
      <c r="K5" s="707" t="s">
        <v>15</v>
      </c>
      <c r="L5" s="707"/>
      <c r="M5" s="205"/>
      <c r="N5" s="701" t="s">
        <v>390</v>
      </c>
      <c r="O5" s="701"/>
      <c r="P5" s="701"/>
      <c r="Q5" s="701"/>
      <c r="R5" s="424"/>
      <c r="S5" s="698" t="s">
        <v>396</v>
      </c>
      <c r="T5" s="698" t="s">
        <v>397</v>
      </c>
    </row>
    <row r="6" spans="1:29" ht="55.5" customHeight="1" x14ac:dyDescent="0.2">
      <c r="A6" s="51"/>
      <c r="B6" s="695"/>
      <c r="C6" s="697"/>
      <c r="D6" s="428"/>
      <c r="E6" s="699"/>
      <c r="F6" s="425"/>
      <c r="G6" s="419" t="s">
        <v>391</v>
      </c>
      <c r="H6" s="419" t="s">
        <v>392</v>
      </c>
      <c r="I6" s="419" t="s">
        <v>393</v>
      </c>
      <c r="J6" s="32"/>
      <c r="K6" s="419" t="s">
        <v>394</v>
      </c>
      <c r="L6" s="419" t="s">
        <v>385</v>
      </c>
      <c r="M6" s="426"/>
      <c r="N6" s="428" t="s">
        <v>99</v>
      </c>
      <c r="O6" s="425" t="s">
        <v>395</v>
      </c>
      <c r="P6" s="212" t="s">
        <v>97</v>
      </c>
      <c r="Q6" s="212" t="s">
        <v>98</v>
      </c>
      <c r="R6" s="425"/>
      <c r="S6" s="699"/>
      <c r="T6" s="699"/>
    </row>
    <row r="7" spans="1:29" x14ac:dyDescent="0.2">
      <c r="A7" s="50"/>
      <c r="B7" s="50"/>
      <c r="C7" s="49"/>
      <c r="D7" s="49"/>
      <c r="E7" s="48"/>
      <c r="F7" s="48"/>
      <c r="G7" s="48"/>
      <c r="H7" s="48"/>
      <c r="I7" s="48"/>
      <c r="J7" s="48"/>
      <c r="K7" s="48"/>
      <c r="L7" s="48"/>
      <c r="M7" s="48"/>
      <c r="N7" s="48"/>
      <c r="O7" s="48"/>
      <c r="P7" s="506"/>
      <c r="Q7" s="335"/>
      <c r="R7" s="48"/>
      <c r="U7" s="103"/>
    </row>
    <row r="8" spans="1:29" ht="16.899999999999999" customHeight="1" x14ac:dyDescent="0.2">
      <c r="A8" s="42" t="s">
        <v>415</v>
      </c>
      <c r="B8" s="46">
        <f>Table2abData!B23</f>
        <v>163</v>
      </c>
      <c r="C8" s="660">
        <f>IF($T$3="Boys",Table2abData!AP23,IF($T$3="Girls",Table2abData!AQ23,IF($T$3="All",Table2abData!AR23)))</f>
        <v>23199</v>
      </c>
      <c r="D8" s="46"/>
      <c r="E8" s="661">
        <f>IF($T$3="Boys",Table2abData!C23,IF($T$3="Girls",Table2abData!M23,IF($T$3="All",Table2abData!W23)))</f>
        <v>70.900000000000006</v>
      </c>
      <c r="F8" s="662"/>
      <c r="G8" s="661">
        <f>IF($T$3="Boys",Table2abData!D23,IF($T$3="Girls",Table2abData!N23,IF($T$3="All",Table2abData!X23)))</f>
        <v>99.8</v>
      </c>
      <c r="H8" s="661">
        <f>IF($T$3="Boys",Table2abData!AG23,IF($T$3="Girls",Table2abData!AH23,IF($T$3="All",Table2abData!AI23)))</f>
        <v>98.6</v>
      </c>
      <c r="I8" s="661">
        <f>IF($T$3="Boys",Table2abData!E23,IF($T$3="Girls",Table2abData!O23,IF($T$3="All",Table2abData!Y23)))</f>
        <v>92.8</v>
      </c>
      <c r="J8" s="662"/>
      <c r="K8" s="661">
        <f>IF($T$3="Boys",Table2abData!F23,IF($T$3="Girls",Table2abData!P23,IF($T$3="All",Table2abData!Z23)))</f>
        <v>78.7</v>
      </c>
      <c r="L8" s="663">
        <f>IF($T$3="Boys",Table2abData!AJ23,IF($T$3="Girls",Table2abData!AK23,IF($T$3="All",Table2abData!AL23)))</f>
        <v>6.73</v>
      </c>
      <c r="M8" s="662"/>
      <c r="N8" s="660">
        <f>IF($T$3="Boys",Table2abData!G23,IF($T$3="Girls",Table2abData!Q23,IF($T$3="All",Table2abData!AA23)))</f>
        <v>21205</v>
      </c>
      <c r="O8" s="663">
        <f>IF($T$3="Boys",Table2abData!H23,IF($T$3="Girls",Table2abData!R23,IF($T$3="All",Table2abData!AB23)))</f>
        <v>0.56999999999999995</v>
      </c>
      <c r="P8" s="664">
        <f>IF($T$3="Boys",Table2abData!I23,IF($T$3="Girls",Table2abData!S23,IF($T$3="All",Table2abData!AC23)))</f>
        <v>0.55000000000000004</v>
      </c>
      <c r="Q8" s="664">
        <f>IF($T$3="Boys",Table2abData!J23,IF($T$3="Girls",Table2abData!T23,IF($T$3="All",Table2abData!AD23)))</f>
        <v>0.57999999999999996</v>
      </c>
      <c r="R8" s="662"/>
      <c r="S8" s="661">
        <f>IF($T$3="Boys",Table2abData!K23,IF($T$3="Girls",Table2abData!U23,IF($T$3="All",Table2abData!AE23)))</f>
        <v>99.9</v>
      </c>
      <c r="T8" s="661">
        <f>IF($T$3="Boys",Table2abData!L23,IF($T$3="Girls",Table2abData!V23,IF($T$3="All",Table2abData!AF23)))</f>
        <v>99.9</v>
      </c>
      <c r="U8" s="57"/>
    </row>
    <row r="9" spans="1:29" ht="16.899999999999999" customHeight="1" x14ac:dyDescent="0.2">
      <c r="A9" s="507" t="s">
        <v>416</v>
      </c>
      <c r="B9" s="46">
        <f>Table2abData!B24</f>
        <v>216</v>
      </c>
      <c r="C9" s="660">
        <f>IF($T$3="Boys",Table2abData!AP24,IF($T$3="Girls",Table2abData!AQ24,IF($T$3="All",Table2abData!AR24)))</f>
        <v>33157</v>
      </c>
      <c r="D9" s="46"/>
      <c r="E9" s="661">
        <f>IF($T$3="Boys",Table2abData!C24,IF($T$3="Girls",Table2abData!M24,IF($T$3="All",Table2abData!W24)))</f>
        <v>42.1</v>
      </c>
      <c r="F9" s="662"/>
      <c r="G9" s="661">
        <f>IF($T$3="Boys",Table2abData!D24,IF($T$3="Girls",Table2abData!N24,IF($T$3="All",Table2abData!X24)))</f>
        <v>98.6</v>
      </c>
      <c r="H9" s="661">
        <f>IF($T$3="Boys",Table2abData!AG24,IF($T$3="Girls",Table2abData!AH24,IF($T$3="All",Table2abData!AI24)))</f>
        <v>56.5</v>
      </c>
      <c r="I9" s="661">
        <f>IF($T$3="Boys",Table2abData!E24,IF($T$3="Girls",Table2abData!O24,IF($T$3="All",Table2abData!Y24)))</f>
        <v>31.7</v>
      </c>
      <c r="J9" s="662"/>
      <c r="K9" s="661">
        <f>IF($T$3="Boys",Table2abData!F24,IF($T$3="Girls",Table2abData!P24,IF($T$3="All",Table2abData!Z24)))</f>
        <v>27.9</v>
      </c>
      <c r="L9" s="663">
        <f>IF($T$3="Boys",Table2abData!AJ24,IF($T$3="Girls",Table2abData!AK24,IF($T$3="All",Table2abData!AL24)))</f>
        <v>3.51</v>
      </c>
      <c r="M9" s="662"/>
      <c r="N9" s="660">
        <f>IF($T$3="Boys",Table2abData!G24,IF($T$3="Girls",Table2abData!Q24,IF($T$3="All",Table2abData!AA24)))</f>
        <v>31642</v>
      </c>
      <c r="O9" s="663">
        <f>IF($T$3="Boys",Table2abData!H24,IF($T$3="Girls",Table2abData!R24,IF($T$3="All",Table2abData!AB24)))</f>
        <v>-0.13</v>
      </c>
      <c r="P9" s="664">
        <f>IF($T$3="Boys",Table2abData!I24,IF($T$3="Girls",Table2abData!S24,IF($T$3="All",Table2abData!AC24)))</f>
        <v>-0.15</v>
      </c>
      <c r="Q9" s="664">
        <f>IF($T$3="Boys",Table2abData!J24,IF($T$3="Girls",Table2abData!T24,IF($T$3="All",Table2abData!AD24)))</f>
        <v>-0.12</v>
      </c>
      <c r="R9" s="662"/>
      <c r="S9" s="661">
        <f>IF($T$3="Boys",Table2abData!K24,IF($T$3="Girls",Table2abData!U24,IF($T$3="All",Table2abData!AE24)))</f>
        <v>99.3</v>
      </c>
      <c r="T9" s="661">
        <f>IF($T$3="Boys",Table2abData!L24,IF($T$3="Girls",Table2abData!V24,IF($T$3="All",Table2abData!AF24)))</f>
        <v>99</v>
      </c>
      <c r="U9" s="57"/>
    </row>
    <row r="10" spans="1:29" ht="16.899999999999999" customHeight="1" x14ac:dyDescent="0.2">
      <c r="A10" s="507" t="s">
        <v>417</v>
      </c>
      <c r="B10" s="46">
        <f>Table2abData!B25</f>
        <v>2776</v>
      </c>
      <c r="C10" s="660">
        <f>IF($T$3="Boys",Table2abData!AP25,IF($T$3="Girls",Table2abData!AQ25,IF($T$3="All",Table2abData!AR25)))</f>
        <v>455713</v>
      </c>
      <c r="D10" s="46"/>
      <c r="E10" s="661">
        <f>IF($T$3="Boys",Table2abData!C25,IF($T$3="Girls",Table2abData!M25,IF($T$3="All",Table2abData!W25)))</f>
        <v>46.5</v>
      </c>
      <c r="F10" s="662"/>
      <c r="G10" s="661">
        <f>IF($T$3="Boys",Table2abData!D25,IF($T$3="Girls",Table2abData!N25,IF($T$3="All",Table2abData!X25)))</f>
        <v>98.6</v>
      </c>
      <c r="H10" s="661">
        <f>IF($T$3="Boys",Table2abData!AG25,IF($T$3="Girls",Table2abData!AH25,IF($T$3="All",Table2abData!AI25)))</f>
        <v>64.3</v>
      </c>
      <c r="I10" s="661">
        <f>IF($T$3="Boys",Table2abData!E25,IF($T$3="Girls",Table2abData!O25,IF($T$3="All",Table2abData!Y25)))</f>
        <v>42.4</v>
      </c>
      <c r="J10" s="662"/>
      <c r="K10" s="661">
        <f>IF($T$3="Boys",Table2abData!F25,IF($T$3="Girls",Table2abData!P25,IF($T$3="All",Table2abData!Z25)))</f>
        <v>38</v>
      </c>
      <c r="L10" s="663">
        <f>IF($T$3="Boys",Table2abData!AJ25,IF($T$3="Girls",Table2abData!AK25,IF($T$3="All",Table2abData!AL25)))</f>
        <v>4.03</v>
      </c>
      <c r="M10" s="662"/>
      <c r="N10" s="660">
        <f>IF($T$3="Boys",Table2abData!G25,IF($T$3="Girls",Table2abData!Q25,IF($T$3="All",Table2abData!AA25)))</f>
        <v>431502</v>
      </c>
      <c r="O10" s="663">
        <f>IF($T$3="Boys",Table2abData!H25,IF($T$3="Girls",Table2abData!R25,IF($T$3="All",Table2abData!AB25)))</f>
        <v>0</v>
      </c>
      <c r="P10" s="664">
        <f>IF($T$3="Boys",Table2abData!I25,IF($T$3="Girls",Table2abData!S25,IF($T$3="All",Table2abData!AC25)))</f>
        <v>-0.01</v>
      </c>
      <c r="Q10" s="664">
        <f>IF($T$3="Boys",Table2abData!J25,IF($T$3="Girls",Table2abData!T25,IF($T$3="All",Table2abData!AD25)))</f>
        <v>0</v>
      </c>
      <c r="R10" s="662"/>
      <c r="S10" s="661">
        <f>IF($T$3="Boys",Table2abData!K25,IF($T$3="Girls",Table2abData!U25,IF($T$3="All",Table2abData!AE25)))</f>
        <v>99.3</v>
      </c>
      <c r="T10" s="661">
        <f>IF($T$3="Boys",Table2abData!L25,IF($T$3="Girls",Table2abData!V25,IF($T$3="All",Table2abData!AF25)))</f>
        <v>99</v>
      </c>
      <c r="U10" s="57"/>
    </row>
    <row r="11" spans="1:29" ht="16.899999999999999" customHeight="1" x14ac:dyDescent="0.2">
      <c r="A11" s="507" t="s">
        <v>418</v>
      </c>
      <c r="B11" s="46">
        <f>Table2abData!B26</f>
        <v>3174</v>
      </c>
      <c r="C11" s="660">
        <f>IF($T$3="Boys",Table2abData!AP26,IF($T$3="Girls",Table2abData!AQ26,IF($T$3="All",Table2abData!AR26)))</f>
        <v>513455</v>
      </c>
      <c r="D11" s="46"/>
      <c r="E11" s="661">
        <f>IF($T$3="Boys",Table2abData!C26,IF($T$3="Girls",Table2abData!M26,IF($T$3="All",Table2abData!W26)))</f>
        <v>47.2</v>
      </c>
      <c r="F11" s="662"/>
      <c r="G11" s="661">
        <f>IF($T$3="Boys",Table2abData!D26,IF($T$3="Girls",Table2abData!N26,IF($T$3="All",Table2abData!X26)))</f>
        <v>98.6</v>
      </c>
      <c r="H11" s="661">
        <f>IF($T$3="Boys",Table2abData!AG26,IF($T$3="Girls",Table2abData!AH26,IF($T$3="All",Table2abData!AI26)))</f>
        <v>65.2</v>
      </c>
      <c r="I11" s="661">
        <f>IF($T$3="Boys",Table2abData!E26,IF($T$3="Girls",Table2abData!O26,IF($T$3="All",Table2abData!Y26)))</f>
        <v>43.9</v>
      </c>
      <c r="J11" s="662"/>
      <c r="K11" s="661">
        <f>IF($T$3="Boys",Table2abData!F26,IF($T$3="Girls",Table2abData!P26,IF($T$3="All",Table2abData!Z26)))</f>
        <v>39.1</v>
      </c>
      <c r="L11" s="663">
        <f>IF($T$3="Boys",Table2abData!AJ26,IF($T$3="Girls",Table2abData!AK26,IF($T$3="All",Table2abData!AL26)))</f>
        <v>4.1100000000000003</v>
      </c>
      <c r="M11" s="662"/>
      <c r="N11" s="660">
        <f>IF($T$3="Boys",Table2abData!G26,IF($T$3="Girls",Table2abData!Q26,IF($T$3="All",Table2abData!AA26)))</f>
        <v>485427</v>
      </c>
      <c r="O11" s="663">
        <f>IF($T$3="Boys",Table2abData!H26,IF($T$3="Girls",Table2abData!R26,IF($T$3="All",Table2abData!AB26)))</f>
        <v>0.01</v>
      </c>
      <c r="P11" s="664">
        <f>IF($T$3="Boys",Table2abData!I26,IF($T$3="Girls",Table2abData!S26,IF($T$3="All",Table2abData!AC26)))</f>
        <v>0.01</v>
      </c>
      <c r="Q11" s="664">
        <f>IF($T$3="Boys",Table2abData!J26,IF($T$3="Girls",Table2abData!T26,IF($T$3="All",Table2abData!AD26)))</f>
        <v>0.01</v>
      </c>
      <c r="R11" s="662"/>
      <c r="S11" s="661">
        <f>IF($T$3="Boys",Table2abData!K26,IF($T$3="Girls",Table2abData!U26,IF($T$3="All",Table2abData!AE26)))</f>
        <v>99.3</v>
      </c>
      <c r="T11" s="661">
        <f>IF($T$3="Boys",Table2abData!L26,IF($T$3="Girls",Table2abData!V26,IF($T$3="All",Table2abData!AF26)))</f>
        <v>99</v>
      </c>
      <c r="U11" s="57"/>
    </row>
    <row r="12" spans="1:29" ht="11.25" customHeight="1" x14ac:dyDescent="0.2">
      <c r="A12" s="41"/>
      <c r="B12" s="508"/>
      <c r="C12" s="336"/>
      <c r="D12" s="336"/>
      <c r="E12" s="337"/>
      <c r="F12" s="337"/>
      <c r="G12" s="337"/>
      <c r="H12" s="337"/>
      <c r="I12" s="337"/>
      <c r="J12" s="337"/>
      <c r="K12" s="337"/>
      <c r="L12" s="337"/>
      <c r="M12" s="337"/>
      <c r="N12" s="337"/>
      <c r="O12" s="337"/>
      <c r="P12" s="337"/>
      <c r="Q12" s="337"/>
      <c r="R12" s="337"/>
      <c r="S12" s="509"/>
      <c r="T12" s="509"/>
      <c r="U12" s="192"/>
    </row>
    <row r="13" spans="1:29" ht="11.25" customHeight="1" x14ac:dyDescent="0.2">
      <c r="A13" s="510"/>
      <c r="B13" s="511"/>
      <c r="C13" s="512"/>
      <c r="D13" s="512"/>
      <c r="E13" s="512"/>
      <c r="F13" s="512"/>
      <c r="G13" s="512"/>
      <c r="H13" s="512"/>
      <c r="I13" s="512"/>
      <c r="J13" s="512"/>
      <c r="K13" s="512"/>
      <c r="L13" s="512"/>
      <c r="M13" s="512"/>
      <c r="N13" s="512"/>
      <c r="O13" s="512"/>
      <c r="P13" s="512"/>
      <c r="Q13" s="512"/>
      <c r="R13" s="512"/>
      <c r="S13" s="512"/>
      <c r="T13" s="117" t="s">
        <v>61</v>
      </c>
      <c r="U13" s="117"/>
    </row>
    <row r="14" spans="1:29" ht="11.25" customHeight="1" x14ac:dyDescent="0.2">
      <c r="A14" s="510"/>
      <c r="B14" s="511"/>
      <c r="C14" s="512"/>
      <c r="D14" s="512"/>
      <c r="E14" s="512"/>
      <c r="F14" s="512"/>
      <c r="G14" s="512"/>
      <c r="H14" s="512"/>
      <c r="I14" s="512"/>
      <c r="J14" s="512"/>
      <c r="K14" s="512"/>
      <c r="L14" s="512"/>
      <c r="M14" s="512"/>
      <c r="N14" s="512"/>
      <c r="O14" s="512"/>
      <c r="P14" s="512"/>
      <c r="Q14" s="512"/>
      <c r="R14" s="512"/>
      <c r="S14" s="512"/>
      <c r="T14" s="513"/>
      <c r="U14" s="117"/>
    </row>
    <row r="15" spans="1:29" s="423" customFormat="1" ht="43.5" customHeight="1" x14ac:dyDescent="0.2">
      <c r="A15" s="690" t="s">
        <v>389</v>
      </c>
      <c r="B15" s="690"/>
      <c r="C15" s="690"/>
      <c r="D15" s="690"/>
      <c r="E15" s="690"/>
      <c r="F15" s="690"/>
      <c r="G15" s="690"/>
      <c r="H15" s="690"/>
      <c r="I15" s="690"/>
      <c r="J15" s="690"/>
      <c r="K15" s="690"/>
      <c r="L15" s="690"/>
      <c r="M15" s="690"/>
      <c r="N15" s="690"/>
      <c r="O15" s="690"/>
      <c r="P15" s="690"/>
      <c r="Q15" s="690"/>
      <c r="R15" s="690"/>
      <c r="S15" s="690"/>
      <c r="T15" s="690"/>
      <c r="U15" s="26"/>
    </row>
    <row r="16" spans="1:29" s="423" customFormat="1" ht="13.15" customHeight="1" x14ac:dyDescent="0.2">
      <c r="A16" s="708" t="s">
        <v>52</v>
      </c>
      <c r="B16" s="708"/>
      <c r="C16" s="708"/>
      <c r="D16" s="708"/>
      <c r="E16" s="708"/>
      <c r="F16" s="708"/>
      <c r="G16" s="708"/>
      <c r="H16" s="708"/>
      <c r="I16" s="708"/>
      <c r="J16" s="708"/>
      <c r="K16" s="708"/>
      <c r="L16" s="708"/>
      <c r="M16" s="708"/>
      <c r="N16" s="708"/>
      <c r="O16" s="708"/>
      <c r="P16" s="708"/>
      <c r="Q16" s="708"/>
      <c r="R16" s="156"/>
      <c r="S16" s="155"/>
    </row>
    <row r="17" spans="1:30" s="423" customFormat="1" ht="40.5" customHeight="1" x14ac:dyDescent="0.2">
      <c r="A17" s="669" t="s">
        <v>420</v>
      </c>
      <c r="B17" s="669"/>
      <c r="C17" s="669"/>
      <c r="D17" s="669"/>
      <c r="E17" s="669"/>
      <c r="F17" s="669"/>
      <c r="G17" s="669"/>
      <c r="H17" s="669"/>
      <c r="I17" s="669"/>
      <c r="J17" s="669"/>
      <c r="K17" s="669"/>
      <c r="L17" s="669"/>
      <c r="M17" s="669"/>
      <c r="N17" s="669"/>
      <c r="O17" s="669"/>
      <c r="P17" s="669"/>
      <c r="Q17" s="669"/>
      <c r="R17" s="669"/>
      <c r="S17" s="669"/>
      <c r="T17" s="669"/>
      <c r="U17" s="669"/>
    </row>
    <row r="18" spans="1:30" s="423" customFormat="1" ht="13.15" customHeight="1" x14ac:dyDescent="0.2">
      <c r="A18" s="669" t="s">
        <v>356</v>
      </c>
      <c r="B18" s="669"/>
      <c r="C18" s="669"/>
      <c r="D18" s="669"/>
      <c r="E18" s="669"/>
      <c r="F18" s="669"/>
      <c r="G18" s="669"/>
      <c r="H18" s="669"/>
      <c r="I18" s="669"/>
      <c r="J18" s="669"/>
      <c r="K18" s="669"/>
      <c r="L18" s="669"/>
      <c r="M18" s="669"/>
      <c r="N18" s="669"/>
      <c r="O18" s="669"/>
      <c r="P18" s="669"/>
      <c r="Q18" s="669"/>
      <c r="R18" s="669"/>
      <c r="S18" s="669"/>
      <c r="T18" s="669"/>
      <c r="U18" s="416"/>
    </row>
    <row r="19" spans="1:30" s="423" customFormat="1" ht="33.75" customHeight="1" x14ac:dyDescent="0.2">
      <c r="A19" s="669" t="s">
        <v>407</v>
      </c>
      <c r="B19" s="669"/>
      <c r="C19" s="669"/>
      <c r="D19" s="669"/>
      <c r="E19" s="669"/>
      <c r="F19" s="669"/>
      <c r="G19" s="669"/>
      <c r="H19" s="669"/>
      <c r="I19" s="669"/>
      <c r="J19" s="669"/>
      <c r="K19" s="669"/>
      <c r="L19" s="669"/>
      <c r="M19" s="669"/>
      <c r="N19" s="669"/>
      <c r="O19" s="669"/>
      <c r="P19" s="669"/>
      <c r="Q19" s="669"/>
      <c r="R19" s="669"/>
      <c r="S19" s="669"/>
      <c r="T19" s="669"/>
      <c r="U19" s="669"/>
      <c r="V19" s="420"/>
    </row>
    <row r="20" spans="1:30" s="423" customFormat="1" ht="15" customHeight="1" x14ac:dyDescent="0.2">
      <c r="A20" s="669" t="s">
        <v>421</v>
      </c>
      <c r="B20" s="669"/>
      <c r="C20" s="669"/>
      <c r="D20" s="669"/>
      <c r="E20" s="669"/>
      <c r="F20" s="669"/>
      <c r="G20" s="669"/>
      <c r="H20" s="669"/>
      <c r="I20" s="669"/>
      <c r="J20" s="669"/>
      <c r="K20" s="669"/>
      <c r="L20" s="669"/>
      <c r="M20" s="669"/>
      <c r="N20" s="669"/>
      <c r="O20" s="669"/>
      <c r="P20" s="669"/>
      <c r="Q20" s="669"/>
      <c r="R20" s="669"/>
      <c r="S20" s="669"/>
      <c r="T20" s="669"/>
      <c r="U20" s="416"/>
    </row>
    <row r="21" spans="1:30" s="423" customFormat="1" ht="27" customHeight="1" x14ac:dyDescent="0.2">
      <c r="A21" s="669" t="s">
        <v>422</v>
      </c>
      <c r="B21" s="669"/>
      <c r="C21" s="669"/>
      <c r="D21" s="669"/>
      <c r="E21" s="669"/>
      <c r="F21" s="669"/>
      <c r="G21" s="669"/>
      <c r="H21" s="669"/>
      <c r="I21" s="669"/>
      <c r="J21" s="669"/>
      <c r="K21" s="669"/>
      <c r="L21" s="669"/>
      <c r="M21" s="669"/>
      <c r="N21" s="669"/>
      <c r="O21" s="669"/>
      <c r="P21" s="669"/>
      <c r="Q21" s="669"/>
      <c r="R21" s="669"/>
      <c r="S21" s="669"/>
      <c r="T21" s="669"/>
      <c r="U21" s="416"/>
    </row>
    <row r="22" spans="1:30" s="423" customFormat="1" ht="15" customHeight="1" x14ac:dyDescent="0.2">
      <c r="A22" s="669" t="s">
        <v>423</v>
      </c>
      <c r="B22" s="669"/>
      <c r="C22" s="669"/>
      <c r="D22" s="669"/>
      <c r="E22" s="669"/>
      <c r="F22" s="669"/>
      <c r="G22" s="669"/>
      <c r="H22" s="669"/>
      <c r="I22" s="669"/>
      <c r="J22" s="669"/>
      <c r="K22" s="669"/>
      <c r="L22" s="669"/>
      <c r="M22" s="669"/>
      <c r="N22" s="669"/>
      <c r="O22" s="669"/>
      <c r="P22" s="669"/>
      <c r="Q22" s="669"/>
      <c r="R22" s="669"/>
      <c r="S22" s="669"/>
      <c r="T22" s="669"/>
      <c r="U22" s="416"/>
    </row>
    <row r="23" spans="1:30" s="423" customFormat="1" ht="24.95" customHeight="1" x14ac:dyDescent="0.2">
      <c r="A23" s="703" t="s">
        <v>465</v>
      </c>
      <c r="B23" s="703"/>
      <c r="C23" s="703"/>
      <c r="D23" s="703"/>
      <c r="E23" s="703"/>
      <c r="F23" s="703"/>
      <c r="G23" s="703"/>
      <c r="H23" s="703"/>
      <c r="I23" s="703"/>
      <c r="J23" s="703"/>
      <c r="K23" s="703"/>
      <c r="L23" s="703"/>
      <c r="M23" s="703"/>
      <c r="N23" s="703"/>
      <c r="O23" s="703"/>
      <c r="P23" s="703"/>
      <c r="Q23" s="703"/>
      <c r="R23" s="703"/>
      <c r="S23" s="703"/>
      <c r="T23" s="703"/>
      <c r="U23" s="87"/>
    </row>
    <row r="24" spans="1:30" s="423" customFormat="1" ht="25.5" customHeight="1" x14ac:dyDescent="0.2">
      <c r="A24" s="669" t="s">
        <v>424</v>
      </c>
      <c r="B24" s="669"/>
      <c r="C24" s="669"/>
      <c r="D24" s="669"/>
      <c r="E24" s="669"/>
      <c r="F24" s="669"/>
      <c r="G24" s="669"/>
      <c r="H24" s="669"/>
      <c r="I24" s="669"/>
      <c r="J24" s="669"/>
      <c r="K24" s="669"/>
      <c r="L24" s="669"/>
      <c r="M24" s="669"/>
      <c r="N24" s="669"/>
      <c r="O24" s="669"/>
      <c r="P24" s="669"/>
      <c r="Q24" s="669"/>
      <c r="R24" s="669"/>
      <c r="S24" s="669"/>
      <c r="T24" s="669"/>
      <c r="U24" s="109"/>
    </row>
    <row r="25" spans="1:30" s="657" customFormat="1" ht="24.75" customHeight="1" x14ac:dyDescent="0.2">
      <c r="A25" s="669" t="s">
        <v>564</v>
      </c>
      <c r="B25" s="669"/>
      <c r="C25" s="669"/>
      <c r="D25" s="669"/>
      <c r="E25" s="669"/>
      <c r="F25" s="669"/>
      <c r="G25" s="669"/>
      <c r="H25" s="669"/>
      <c r="I25" s="669"/>
      <c r="J25" s="669"/>
      <c r="K25" s="669"/>
      <c r="L25" s="669"/>
      <c r="M25" s="669"/>
      <c r="N25" s="669"/>
      <c r="O25" s="669"/>
      <c r="P25" s="669"/>
      <c r="Q25" s="669"/>
      <c r="R25" s="669"/>
      <c r="S25" s="669"/>
      <c r="T25" s="669"/>
      <c r="U25" s="669"/>
      <c r="V25" s="157"/>
    </row>
    <row r="27" spans="1:30" ht="63.75" customHeight="1" x14ac:dyDescent="0.2"/>
    <row r="30" spans="1:30" s="44" customFormat="1" x14ac:dyDescent="0.2">
      <c r="A30" s="40"/>
      <c r="B30" s="40"/>
      <c r="C30" s="36"/>
      <c r="D30" s="36"/>
      <c r="E30" s="43"/>
      <c r="F30" s="43"/>
      <c r="G30" s="43"/>
      <c r="H30" s="43"/>
      <c r="I30" s="43"/>
      <c r="J30" s="43"/>
      <c r="K30" s="43"/>
      <c r="L30" s="43"/>
      <c r="M30" s="43"/>
      <c r="N30" s="44" t="s">
        <v>31</v>
      </c>
      <c r="S30" s="40"/>
      <c r="T30" s="40"/>
      <c r="U30" s="40"/>
      <c r="V30" s="40"/>
      <c r="W30" s="40"/>
      <c r="X30" s="40"/>
      <c r="Y30" s="40"/>
      <c r="Z30" s="40"/>
      <c r="AA30" s="40"/>
      <c r="AB30" s="40"/>
      <c r="AC30" s="40"/>
      <c r="AD30" s="40"/>
    </row>
  </sheetData>
  <sheetProtection sheet="1" objects="1" scenarios="1"/>
  <mergeCells count="21">
    <mergeCell ref="A25:U25"/>
    <mergeCell ref="A16:Q16"/>
    <mergeCell ref="A17:U17"/>
    <mergeCell ref="A18:T18"/>
    <mergeCell ref="A19:U19"/>
    <mergeCell ref="A20:T20"/>
    <mergeCell ref="T3:U3"/>
    <mergeCell ref="S4:T4"/>
    <mergeCell ref="B5:B6"/>
    <mergeCell ref="C5:C6"/>
    <mergeCell ref="E5:E6"/>
    <mergeCell ref="G5:I5"/>
    <mergeCell ref="K5:L5"/>
    <mergeCell ref="N5:Q5"/>
    <mergeCell ref="S5:S6"/>
    <mergeCell ref="T5:T6"/>
    <mergeCell ref="A21:T21"/>
    <mergeCell ref="A22:T22"/>
    <mergeCell ref="A23:T23"/>
    <mergeCell ref="A24:T24"/>
    <mergeCell ref="A15:T15"/>
  </mergeCells>
  <conditionalFormatting sqref="U12">
    <cfRule type="expression" dxfId="37" priority="1">
      <formula>(#REF!="Percentage")</formula>
    </cfRule>
  </conditionalFormatting>
  <dataValidations count="1">
    <dataValidation type="list" allowBlank="1" showInputMessage="1" showErrorMessage="1" sqref="T3" xr:uid="{00000000-0002-0000-0B00-000000000000}">
      <formula1>$AC$2:$AC$4</formula1>
    </dataValidation>
  </dataValidations>
  <pageMargins left="0.31496062992125984" right="0.27559055118110237" top="0.51181102362204722" bottom="0.51181102362204722" header="0.51181102362204722" footer="0.51181102362204722"/>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33"/>
  <sheetViews>
    <sheetView showGridLines="0" zoomScaleNormal="100" workbookViewId="0"/>
  </sheetViews>
  <sheetFormatPr defaultColWidth="9.140625" defaultRowHeight="11.25" x14ac:dyDescent="0.2"/>
  <cols>
    <col min="1" max="1" width="29.28515625" style="236" customWidth="1"/>
    <col min="2" max="2" width="6.28515625" style="236" customWidth="1"/>
    <col min="3" max="3" width="9.42578125" style="536" customWidth="1"/>
    <col min="4" max="4" width="0.85546875" style="536" customWidth="1"/>
    <col min="5" max="5" width="9.7109375" style="537" customWidth="1"/>
    <col min="6" max="6" width="0.85546875" style="537" customWidth="1"/>
    <col min="7" max="7" width="11.140625" style="537" customWidth="1"/>
    <col min="8" max="8" width="15.140625" style="537" customWidth="1"/>
    <col min="9" max="9" width="13.85546875" style="537" customWidth="1"/>
    <col min="10" max="10" width="1" style="537" customWidth="1"/>
    <col min="11" max="11" width="11.85546875" style="537" customWidth="1"/>
    <col min="12" max="12" width="10.140625" style="537" customWidth="1"/>
    <col min="13" max="13" width="0.85546875" style="537" customWidth="1"/>
    <col min="14" max="17" width="9.7109375" style="538" customWidth="1"/>
    <col min="18" max="18" width="0.85546875" style="538" customWidth="1"/>
    <col min="19" max="19" width="9.7109375" style="236" customWidth="1"/>
    <col min="20" max="20" width="15.5703125" style="236" customWidth="1"/>
    <col min="21" max="24" width="9.140625" style="236"/>
    <col min="25" max="27" width="9.140625" style="236" customWidth="1"/>
    <col min="28" max="28" width="9.140625" style="236" hidden="1" customWidth="1"/>
    <col min="29" max="29" width="9.140625" style="236" customWidth="1"/>
    <col min="30" max="16384" width="9.140625" style="236"/>
  </cols>
  <sheetData>
    <row r="1" spans="1:28" ht="13.5" customHeight="1" x14ac:dyDescent="0.2">
      <c r="A1" s="516" t="s">
        <v>231</v>
      </c>
      <c r="B1" s="516"/>
      <c r="C1" s="516"/>
      <c r="D1" s="516"/>
      <c r="E1" s="516"/>
      <c r="F1" s="516"/>
      <c r="G1" s="516"/>
      <c r="H1" s="516"/>
      <c r="I1" s="516"/>
      <c r="J1" s="516"/>
      <c r="K1" s="516"/>
      <c r="L1" s="516"/>
      <c r="M1" s="516"/>
      <c r="N1" s="516"/>
      <c r="O1" s="516"/>
      <c r="P1" s="516"/>
      <c r="Q1" s="516"/>
      <c r="R1" s="516"/>
    </row>
    <row r="2" spans="1:28" ht="13.5" customHeight="1" x14ac:dyDescent="0.2">
      <c r="A2" s="233" t="s">
        <v>419</v>
      </c>
      <c r="B2" s="233"/>
      <c r="C2" s="233"/>
      <c r="D2" s="233"/>
      <c r="E2" s="517"/>
      <c r="F2" s="517"/>
      <c r="G2" s="517"/>
      <c r="H2" s="517"/>
      <c r="I2" s="517"/>
      <c r="J2" s="517"/>
      <c r="K2" s="517"/>
      <c r="L2" s="517"/>
      <c r="M2" s="517"/>
      <c r="N2" s="518"/>
      <c r="O2" s="518"/>
      <c r="P2" s="518"/>
      <c r="Q2" s="518"/>
      <c r="R2" s="517"/>
      <c r="S2" s="291" t="s">
        <v>46</v>
      </c>
      <c r="T2" s="292"/>
      <c r="AA2" s="234"/>
      <c r="AB2" s="235" t="s">
        <v>6</v>
      </c>
    </row>
    <row r="3" spans="1:28" ht="12.75" customHeight="1" x14ac:dyDescent="0.2">
      <c r="A3" s="519" t="s">
        <v>0</v>
      </c>
      <c r="B3" s="338"/>
      <c r="C3" s="520"/>
      <c r="D3" s="520"/>
      <c r="E3" s="517"/>
      <c r="F3" s="517"/>
      <c r="G3" s="517"/>
      <c r="H3" s="517"/>
      <c r="I3" s="517"/>
      <c r="J3" s="517"/>
      <c r="K3" s="517"/>
      <c r="L3" s="517"/>
      <c r="M3" s="517"/>
      <c r="N3" s="518"/>
      <c r="O3" s="518"/>
      <c r="P3" s="518"/>
      <c r="Q3" s="518"/>
      <c r="R3" s="518"/>
      <c r="S3" s="293" t="s">
        <v>44</v>
      </c>
      <c r="T3" s="244" t="s">
        <v>32</v>
      </c>
      <c r="AB3" s="237" t="s">
        <v>7</v>
      </c>
    </row>
    <row r="4" spans="1:28" ht="12.75" customHeight="1" x14ac:dyDescent="0.2">
      <c r="A4" s="317"/>
      <c r="B4" s="234"/>
      <c r="C4" s="239"/>
      <c r="D4" s="521"/>
      <c r="E4" s="522"/>
      <c r="F4" s="522"/>
      <c r="G4" s="522"/>
      <c r="H4" s="522"/>
      <c r="I4" s="522"/>
      <c r="J4" s="522"/>
      <c r="K4" s="522"/>
      <c r="L4" s="522"/>
      <c r="M4" s="522"/>
      <c r="N4" s="523"/>
      <c r="O4" s="523"/>
      <c r="P4" s="523"/>
      <c r="Q4" s="523"/>
      <c r="R4" s="524"/>
      <c r="S4" s="709"/>
      <c r="T4" s="709"/>
      <c r="AB4" s="235" t="s">
        <v>32</v>
      </c>
    </row>
    <row r="5" spans="1:28" s="239" customFormat="1" ht="24.75" customHeight="1" x14ac:dyDescent="0.2">
      <c r="A5" s="525"/>
      <c r="B5" s="710" t="s">
        <v>43</v>
      </c>
      <c r="C5" s="712" t="s">
        <v>62</v>
      </c>
      <c r="D5" s="433"/>
      <c r="E5" s="714" t="s">
        <v>566</v>
      </c>
      <c r="F5" s="435"/>
      <c r="G5" s="701" t="s">
        <v>292</v>
      </c>
      <c r="H5" s="701"/>
      <c r="I5" s="701"/>
      <c r="J5" s="190"/>
      <c r="K5" s="700" t="s">
        <v>15</v>
      </c>
      <c r="L5" s="700"/>
      <c r="M5" s="238"/>
      <c r="N5" s="701" t="s">
        <v>390</v>
      </c>
      <c r="O5" s="701"/>
      <c r="P5" s="701"/>
      <c r="Q5" s="701"/>
      <c r="R5" s="435"/>
      <c r="S5" s="698" t="s">
        <v>396</v>
      </c>
      <c r="T5" s="698" t="s">
        <v>397</v>
      </c>
    </row>
    <row r="6" spans="1:28" ht="71.25" customHeight="1" x14ac:dyDescent="0.2">
      <c r="A6" s="526" t="s">
        <v>232</v>
      </c>
      <c r="B6" s="711"/>
      <c r="C6" s="713"/>
      <c r="D6" s="434"/>
      <c r="E6" s="715"/>
      <c r="F6" s="436"/>
      <c r="G6" s="419" t="s">
        <v>391</v>
      </c>
      <c r="H6" s="419" t="s">
        <v>392</v>
      </c>
      <c r="I6" s="419" t="s">
        <v>393</v>
      </c>
      <c r="J6" s="32"/>
      <c r="K6" s="419" t="s">
        <v>394</v>
      </c>
      <c r="L6" s="419" t="s">
        <v>385</v>
      </c>
      <c r="M6" s="426"/>
      <c r="N6" s="428" t="s">
        <v>99</v>
      </c>
      <c r="O6" s="425" t="s">
        <v>395</v>
      </c>
      <c r="P6" s="212" t="s">
        <v>97</v>
      </c>
      <c r="Q6" s="212" t="s">
        <v>98</v>
      </c>
      <c r="R6" s="436"/>
      <c r="S6" s="699"/>
      <c r="T6" s="699"/>
    </row>
    <row r="7" spans="1:28" x14ac:dyDescent="0.2">
      <c r="A7" s="527"/>
      <c r="B7" s="527"/>
      <c r="C7" s="528"/>
      <c r="D7" s="528"/>
      <c r="E7" s="529"/>
      <c r="F7" s="529"/>
      <c r="G7" s="529"/>
      <c r="H7" s="529"/>
      <c r="I7" s="529"/>
      <c r="J7" s="529"/>
      <c r="K7" s="529"/>
      <c r="L7" s="529"/>
      <c r="M7" s="529"/>
      <c r="N7" s="529"/>
      <c r="O7" s="529"/>
      <c r="P7" s="530"/>
      <c r="Q7" s="339"/>
      <c r="R7" s="529"/>
    </row>
    <row r="8" spans="1:28" ht="11.25" customHeight="1" x14ac:dyDescent="0.2">
      <c r="A8" s="245" t="s">
        <v>200</v>
      </c>
      <c r="B8" s="306">
        <f>Table2cData!B3</f>
        <v>2576</v>
      </c>
      <c r="C8" s="306">
        <f>IF($T$3="Boys",Table2cData!AO3,IF($T$3="Girls",Table2cData!AP3,Table2cData!AQ3))</f>
        <v>421068</v>
      </c>
      <c r="D8" s="306"/>
      <c r="E8" s="307">
        <f>IF($T$3="Boys",Table2cData!C3,IF($T$3="Girls",Table2cData!O3,Table2cData!AA3))</f>
        <v>46.9</v>
      </c>
      <c r="F8" s="307"/>
      <c r="G8" s="307">
        <f>IF($T$3="Boys",Table2cData!D3,IF($T$3="Girls",Table2cData!P3,Table2cData!AB3))</f>
        <v>98.6</v>
      </c>
      <c r="H8" s="307">
        <f>IF($T$3="Boys",Table2cData!E3,IF($T$3="Girls",Table2cData!Q3,Table2cData!AC3))</f>
        <v>64.599999999999994</v>
      </c>
      <c r="I8" s="307">
        <f>IF($T$3="Boys",Table2cData!F3,IF($T$3="Girls",Table2cData!R3,Table2cData!AD3))</f>
        <v>43.3</v>
      </c>
      <c r="J8" s="307"/>
      <c r="K8" s="307">
        <f>IF($T$3="Boys",Table2cData!G3,IF($T$3="Girls",Table2cData!S3,Table2cData!AE3))</f>
        <v>38.4</v>
      </c>
      <c r="L8" s="389">
        <f>IF($T$3="Boys",Table2cData!H3,IF($T$3="Girls",Table2cData!T3,Table2cData!AF3))</f>
        <v>4.08</v>
      </c>
      <c r="M8" s="307"/>
      <c r="N8" s="306">
        <f>IF($T$3="Boys",Table2cData!I3,IF($T$3="Girls",Table2cData!U3,Table2cData!AG3))</f>
        <v>398472</v>
      </c>
      <c r="O8" s="389">
        <f>IF($T$3="Boys",Table2cData!J3,IF($T$3="Girls",Table2cData!V3,Table2cData!AH3))</f>
        <v>-0.01</v>
      </c>
      <c r="P8" s="390">
        <f>IF($T$3="Boys",Table2cData!L3,IF($T$3="Girls",Table2cData!Y3,Table2cData!AK3))</f>
        <v>-0.02</v>
      </c>
      <c r="Q8" s="390">
        <f>IF($T$3="Boys",Table2cData!M3,IF($T$3="Girls",Table2cData!Z3,Table2cData!AL3))</f>
        <v>-0.01</v>
      </c>
      <c r="R8" s="389"/>
      <c r="S8" s="307">
        <f>IF($T$3="Boys",Table2cData!K3,IF($T$3="Girls",Table2cData!W3,Table2cData!AI3))</f>
        <v>99.3</v>
      </c>
      <c r="T8" s="307">
        <f>IF($T$3="Boys",Table2cData!N3,IF($T$3="Girls",Table2cData!X3,Table2cData!AJ3))</f>
        <v>99.1</v>
      </c>
      <c r="U8" s="306"/>
    </row>
    <row r="9" spans="1:28" ht="11.25" customHeight="1" x14ac:dyDescent="0.2">
      <c r="A9" s="245" t="s">
        <v>201</v>
      </c>
      <c r="B9" s="306">
        <f>Table2cData!B4</f>
        <v>181</v>
      </c>
      <c r="C9" s="306">
        <f>IF($T$3="Boys",Table2cData!AO4,IF($T$3="Girls",Table2cData!AP4,Table2cData!AQ4))</f>
        <v>29102</v>
      </c>
      <c r="D9" s="306"/>
      <c r="E9" s="307">
        <f>IF($T$3="Boys",Table2cData!C4,IF($T$3="Girls",Table2cData!O4,Table2cData!AA4))</f>
        <v>48.4</v>
      </c>
      <c r="F9" s="307"/>
      <c r="G9" s="307">
        <f>IF($T$3="Boys",Table2cData!D4,IF($T$3="Girls",Table2cData!P4,Table2cData!AB4))</f>
        <v>98.8</v>
      </c>
      <c r="H9" s="307">
        <f>IF($T$3="Boys",Table2cData!E4,IF($T$3="Girls",Table2cData!Q4,Table2cData!AC4))</f>
        <v>67</v>
      </c>
      <c r="I9" s="307">
        <f>IF($T$3="Boys",Table2cData!F4,IF($T$3="Girls",Table2cData!R4,Table2cData!AD4))</f>
        <v>45.4</v>
      </c>
      <c r="J9" s="307"/>
      <c r="K9" s="307">
        <f>IF($T$3="Boys",Table2cData!G4,IF($T$3="Girls",Table2cData!S4,Table2cData!AE4))</f>
        <v>40.299999999999997</v>
      </c>
      <c r="L9" s="389">
        <f>IF($T$3="Boys",Table2cData!H4,IF($T$3="Girls",Table2cData!T4,Table2cData!AF4))</f>
        <v>4.21</v>
      </c>
      <c r="M9" s="307"/>
      <c r="N9" s="306">
        <f>IF($T$3="Boys",Table2cData!I4,IF($T$3="Girls",Table2cData!U4,Table2cData!AG4))</f>
        <v>27548</v>
      </c>
      <c r="O9" s="389">
        <f>IF($T$3="Boys",Table2cData!J4,IF($T$3="Girls",Table2cData!V4,Table2cData!AH4))</f>
        <v>0.08</v>
      </c>
      <c r="P9" s="390">
        <f>IF($T$3="Boys",Table2cData!L4,IF($T$3="Girls",Table2cData!Y4,Table2cData!AK4))</f>
        <v>0.06</v>
      </c>
      <c r="Q9" s="390">
        <f>IF($T$3="Boys",Table2cData!M4,IF($T$3="Girls",Table2cData!Z4,Table2cData!AL4))</f>
        <v>0.09</v>
      </c>
      <c r="R9" s="389"/>
      <c r="S9" s="307">
        <f>IF($T$3="Boys",Table2cData!K4,IF($T$3="Girls",Table2cData!W4,Table2cData!AI4))</f>
        <v>99.4</v>
      </c>
      <c r="T9" s="307">
        <f>IF($T$3="Boys",Table2cData!N4,IF($T$3="Girls",Table2cData!X4,Table2cData!AJ4))</f>
        <v>99.2</v>
      </c>
      <c r="U9" s="306"/>
    </row>
    <row r="10" spans="1:28" ht="11.25" customHeight="1" x14ac:dyDescent="0.2">
      <c r="A10" s="245" t="s">
        <v>202</v>
      </c>
      <c r="B10" s="306">
        <f>Table2cData!B5</f>
        <v>309</v>
      </c>
      <c r="C10" s="306">
        <f>IF($T$3="Boys",Table2cData!AO5,IF($T$3="Girls",Table2cData!AP5,Table2cData!AQ5))</f>
        <v>49639</v>
      </c>
      <c r="D10" s="306"/>
      <c r="E10" s="307">
        <f>IF($T$3="Boys",Table2cData!C5,IF($T$3="Girls",Table2cData!O5,Table2cData!AA5))</f>
        <v>49.3</v>
      </c>
      <c r="F10" s="307"/>
      <c r="G10" s="307">
        <f>IF($T$3="Boys",Table2cData!D5,IF($T$3="Girls",Table2cData!P5,Table2cData!AB5))</f>
        <v>98.9</v>
      </c>
      <c r="H10" s="307">
        <f>IF($T$3="Boys",Table2cData!E5,IF($T$3="Girls",Table2cData!Q5,Table2cData!AC5))</f>
        <v>69.099999999999994</v>
      </c>
      <c r="I10" s="307">
        <f>IF($T$3="Boys",Table2cData!F5,IF($T$3="Girls",Table2cData!R5,Table2cData!AD5))</f>
        <v>46.7</v>
      </c>
      <c r="J10" s="307"/>
      <c r="K10" s="307">
        <f>IF($T$3="Boys",Table2cData!G5,IF($T$3="Girls",Table2cData!S5,Table2cData!AE5))</f>
        <v>43.6</v>
      </c>
      <c r="L10" s="389">
        <f>IF($T$3="Boys",Table2cData!H5,IF($T$3="Girls",Table2cData!T5,Table2cData!AF5))</f>
        <v>4.3</v>
      </c>
      <c r="M10" s="307"/>
      <c r="N10" s="306">
        <f>IF($T$3="Boys",Table2cData!I5,IF($T$3="Girls",Table2cData!U5,Table2cData!AG5))</f>
        <v>46986</v>
      </c>
      <c r="O10" s="389">
        <f>IF($T$3="Boys",Table2cData!J5,IF($T$3="Girls",Table2cData!V5,Table2cData!AH5))</f>
        <v>0.13</v>
      </c>
      <c r="P10" s="390">
        <f>IF($T$3="Boys",Table2cData!L5,IF($T$3="Girls",Table2cData!Y5,Table2cData!AK5))</f>
        <v>0.12</v>
      </c>
      <c r="Q10" s="390">
        <f>IF($T$3="Boys",Table2cData!M5,IF($T$3="Girls",Table2cData!Z5,Table2cData!AL5))</f>
        <v>0.14000000000000001</v>
      </c>
      <c r="R10" s="389"/>
      <c r="S10" s="307">
        <f>IF($T$3="Boys",Table2cData!K5,IF($T$3="Girls",Table2cData!W5,Table2cData!AI5))</f>
        <v>99.5</v>
      </c>
      <c r="T10" s="307">
        <f>IF($T$3="Boys",Table2cData!N5,IF($T$3="Girls",Table2cData!X5,Table2cData!AJ5))</f>
        <v>99.3</v>
      </c>
      <c r="U10" s="306"/>
    </row>
    <row r="11" spans="1:28" ht="11.25" customHeight="1" x14ac:dyDescent="0.2">
      <c r="A11" s="245" t="s">
        <v>431</v>
      </c>
      <c r="B11" s="306">
        <f>Table2cData!B6</f>
        <v>61</v>
      </c>
      <c r="C11" s="306">
        <f>IF($T$3="Boys",Table2cData!AO6,IF($T$3="Girls",Table2cData!AP6,Table2cData!AQ6))</f>
        <v>9579</v>
      </c>
      <c r="D11" s="306"/>
      <c r="E11" s="307">
        <f>IF($T$3="Boys",Table2cData!C6,IF($T$3="Girls",Table2cData!O6,Table2cData!AA6))</f>
        <v>49.7</v>
      </c>
      <c r="F11" s="307"/>
      <c r="G11" s="307">
        <f>IF($T$3="Boys",Table2cData!D6,IF($T$3="Girls",Table2cData!P6,Table2cData!AB6))</f>
        <v>98.3</v>
      </c>
      <c r="H11" s="307">
        <f>IF($T$3="Boys",Table2cData!E6,IF($T$3="Girls",Table2cData!Q6,Table2cData!AC6))</f>
        <v>67</v>
      </c>
      <c r="I11" s="307">
        <f>IF($T$3="Boys",Table2cData!F6,IF($T$3="Girls",Table2cData!R6,Table2cData!AD6))</f>
        <v>48.7</v>
      </c>
      <c r="J11" s="307"/>
      <c r="K11" s="307">
        <f>IF($T$3="Boys",Table2cData!G6,IF($T$3="Girls",Table2cData!S6,Table2cData!AE6))</f>
        <v>42.7</v>
      </c>
      <c r="L11" s="389">
        <f>IF($T$3="Boys",Table2cData!H6,IF($T$3="Girls",Table2cData!T6,Table2cData!AF6))</f>
        <v>4.37</v>
      </c>
      <c r="M11" s="307"/>
      <c r="N11" s="306">
        <f>IF($T$3="Boys",Table2cData!I6,IF($T$3="Girls",Table2cData!U6,Table2cData!AG6))</f>
        <v>8906</v>
      </c>
      <c r="O11" s="389">
        <f>IF($T$3="Boys",Table2cData!J6,IF($T$3="Girls",Table2cData!V6,Table2cData!AH6))</f>
        <v>0.09</v>
      </c>
      <c r="P11" s="390">
        <f>IF($T$3="Boys",Table2cData!L6,IF($T$3="Girls",Table2cData!Y6,Table2cData!AK6))</f>
        <v>0.06</v>
      </c>
      <c r="Q11" s="390">
        <f>IF($T$3="Boys",Table2cData!M6,IF($T$3="Girls",Table2cData!Z6,Table2cData!AL6))</f>
        <v>0.11</v>
      </c>
      <c r="R11" s="389"/>
      <c r="S11" s="307">
        <f>IF($T$3="Boys",Table2cData!K6,IF($T$3="Girls",Table2cData!W6,Table2cData!AI6))</f>
        <v>98.9</v>
      </c>
      <c r="T11" s="307">
        <f>IF($T$3="Boys",Table2cData!N6,IF($T$3="Girls",Table2cData!X6,Table2cData!AJ6))</f>
        <v>98.7</v>
      </c>
      <c r="U11" s="306"/>
    </row>
    <row r="12" spans="1:28" ht="11.25" customHeight="1" x14ac:dyDescent="0.2">
      <c r="A12" s="245" t="s">
        <v>203</v>
      </c>
      <c r="B12" s="306">
        <f>Table2cData!B7</f>
        <v>13</v>
      </c>
      <c r="C12" s="306">
        <f>IF($T$3="Boys",Table2cData!AO7,IF($T$3="Girls",Table2cData!AP7,Table2cData!AQ7))</f>
        <v>1346</v>
      </c>
      <c r="D12" s="306"/>
      <c r="E12" s="307">
        <f>IF($T$3="Boys",Table2cData!C7,IF($T$3="Girls",Table2cData!O7,Table2cData!AA7))</f>
        <v>59.8</v>
      </c>
      <c r="F12" s="307"/>
      <c r="G12" s="307">
        <f>IF($T$3="Boys",Table2cData!D7,IF($T$3="Girls",Table2cData!P7,Table2cData!AB7))</f>
        <v>98.4</v>
      </c>
      <c r="H12" s="307">
        <f>IF($T$3="Boys",Table2cData!E7,IF($T$3="Girls",Table2cData!Q7,Table2cData!AC7))</f>
        <v>84.7</v>
      </c>
      <c r="I12" s="307">
        <f>IF($T$3="Boys",Table2cData!F7,IF($T$3="Girls",Table2cData!R7,Table2cData!AD7))</f>
        <v>69.099999999999994</v>
      </c>
      <c r="J12" s="307"/>
      <c r="K12" s="307">
        <f>IF($T$3="Boys",Table2cData!G7,IF($T$3="Girls",Table2cData!S7,Table2cData!AE7))</f>
        <v>50.2</v>
      </c>
      <c r="L12" s="389">
        <f>IF($T$3="Boys",Table2cData!H7,IF($T$3="Girls",Table2cData!T7,Table2cData!AF7))</f>
        <v>5.42</v>
      </c>
      <c r="M12" s="307"/>
      <c r="N12" s="306">
        <f>IF($T$3="Boys",Table2cData!I7,IF($T$3="Girls",Table2cData!U7,Table2cData!AG7))</f>
        <v>1197</v>
      </c>
      <c r="O12" s="389">
        <f>IF($T$3="Boys",Table2cData!J7,IF($T$3="Girls",Table2cData!V7,Table2cData!AH7))</f>
        <v>0.83</v>
      </c>
      <c r="P12" s="390">
        <f>IF($T$3="Boys",Table2cData!L7,IF($T$3="Girls",Table2cData!Y7,Table2cData!AK7))</f>
        <v>0.75</v>
      </c>
      <c r="Q12" s="390">
        <f>IF($T$3="Boys",Table2cData!M7,IF($T$3="Girls",Table2cData!Z7,Table2cData!AL7))</f>
        <v>0.9</v>
      </c>
      <c r="R12" s="389"/>
      <c r="S12" s="307">
        <f>IF($T$3="Boys",Table2cData!K7,IF($T$3="Girls",Table2cData!W7,Table2cData!AI7))</f>
        <v>99.7</v>
      </c>
      <c r="T12" s="307">
        <f>IF($T$3="Boys",Table2cData!N7,IF($T$3="Girls",Table2cData!X7,Table2cData!AJ7))</f>
        <v>99.6</v>
      </c>
      <c r="U12" s="306"/>
    </row>
    <row r="13" spans="1:28" ht="11.25" customHeight="1" x14ac:dyDescent="0.2">
      <c r="A13" s="245" t="s">
        <v>204</v>
      </c>
      <c r="B13" s="306">
        <f>Table2cData!B8</f>
        <v>11</v>
      </c>
      <c r="C13" s="306">
        <f>IF($T$3="Boys",Table2cData!AO8,IF($T$3="Girls",Table2cData!AP8,Table2cData!AQ8))</f>
        <v>883</v>
      </c>
      <c r="D13" s="306"/>
      <c r="E13" s="307">
        <f>IF($T$3="Boys",Table2cData!C8,IF($T$3="Girls",Table2cData!O8,Table2cData!AA8))</f>
        <v>58.9</v>
      </c>
      <c r="F13" s="307"/>
      <c r="G13" s="307">
        <f>IF($T$3="Boys",Table2cData!D8,IF($T$3="Girls",Table2cData!P8,Table2cData!AB8))</f>
        <v>99.5</v>
      </c>
      <c r="H13" s="307">
        <f>IF($T$3="Boys",Table2cData!E8,IF($T$3="Girls",Table2cData!Q8,Table2cData!AC8))</f>
        <v>84.4</v>
      </c>
      <c r="I13" s="307">
        <f>IF($T$3="Boys",Table2cData!F8,IF($T$3="Girls",Table2cData!R8,Table2cData!AD8))</f>
        <v>67.2</v>
      </c>
      <c r="J13" s="307"/>
      <c r="K13" s="307">
        <f>IF($T$3="Boys",Table2cData!G8,IF($T$3="Girls",Table2cData!S8,Table2cData!AE8))</f>
        <v>77.3</v>
      </c>
      <c r="L13" s="389">
        <f>IF($T$3="Boys",Table2cData!H8,IF($T$3="Girls",Table2cData!T8,Table2cData!AF8))</f>
        <v>5.4</v>
      </c>
      <c r="M13" s="307"/>
      <c r="N13" s="306">
        <f>IF($T$3="Boys",Table2cData!I8,IF($T$3="Girls",Table2cData!U8,Table2cData!AG8))</f>
        <v>821</v>
      </c>
      <c r="O13" s="389">
        <f>IF($T$3="Boys",Table2cData!J8,IF($T$3="Girls",Table2cData!V8,Table2cData!AH8))</f>
        <v>1.2</v>
      </c>
      <c r="P13" s="390">
        <f>IF($T$3="Boys",Table2cData!L8,IF($T$3="Girls",Table2cData!Y8,Table2cData!AK8))</f>
        <v>1.1100000000000001</v>
      </c>
      <c r="Q13" s="390">
        <f>IF($T$3="Boys",Table2cData!M8,IF($T$3="Girls",Table2cData!Z8,Table2cData!AL8))</f>
        <v>1.29</v>
      </c>
      <c r="R13" s="389"/>
      <c r="S13" s="307">
        <f>IF($T$3="Boys",Table2cData!K8,IF($T$3="Girls",Table2cData!W8,Table2cData!AI8))</f>
        <v>99.7</v>
      </c>
      <c r="T13" s="307">
        <f>IF($T$3="Boys",Table2cData!N8,IF($T$3="Girls",Table2cData!X8,Table2cData!AJ8))</f>
        <v>99.7</v>
      </c>
      <c r="U13" s="306"/>
    </row>
    <row r="14" spans="1:28" ht="11.25" customHeight="1" x14ac:dyDescent="0.2">
      <c r="A14" s="245" t="s">
        <v>425</v>
      </c>
      <c r="B14" s="306">
        <f>Table2cData!B9</f>
        <v>3</v>
      </c>
      <c r="C14" s="306">
        <f>IF($T$3="Boys",Table2cData!AO9,IF($T$3="Girls",Table2cData!AP9,Table2cData!AQ9))</f>
        <v>345</v>
      </c>
      <c r="D14" s="306"/>
      <c r="E14" s="307">
        <f>IF($T$3="Boys",Table2cData!C9,IF($T$3="Girls",Table2cData!O9,Table2cData!AA9))</f>
        <v>54.4</v>
      </c>
      <c r="F14" s="307"/>
      <c r="G14" s="307">
        <f>IF($T$3="Boys",Table2cData!D9,IF($T$3="Girls",Table2cData!P9,Table2cData!AB9))</f>
        <v>99.7</v>
      </c>
      <c r="H14" s="307">
        <f>IF($T$3="Boys",Table2cData!E9,IF($T$3="Girls",Table2cData!Q9,Table2cData!AC9))</f>
        <v>75.900000000000006</v>
      </c>
      <c r="I14" s="307">
        <f>IF($T$3="Boys",Table2cData!F9,IF($T$3="Girls",Table2cData!R9,Table2cData!AD9))</f>
        <v>57.7</v>
      </c>
      <c r="J14" s="307"/>
      <c r="K14" s="307">
        <f>IF($T$3="Boys",Table2cData!G9,IF($T$3="Girls",Table2cData!S9,Table2cData!AE9))</f>
        <v>88.4</v>
      </c>
      <c r="L14" s="389">
        <f>IF($T$3="Boys",Table2cData!H9,IF($T$3="Girls",Table2cData!T9,Table2cData!AF9))</f>
        <v>5.2</v>
      </c>
      <c r="M14" s="307"/>
      <c r="N14" s="306">
        <f>IF($T$3="Boys",Table2cData!I9,IF($T$3="Girls",Table2cData!U9,Table2cData!AG9))</f>
        <v>327</v>
      </c>
      <c r="O14" s="389">
        <f>IF($T$3="Boys",Table2cData!J9,IF($T$3="Girls",Table2cData!V9,Table2cData!AH9))</f>
        <v>0.62</v>
      </c>
      <c r="P14" s="390">
        <f>IF($T$3="Boys",Table2cData!L9,IF($T$3="Girls",Table2cData!Y9,Table2cData!AK9))</f>
        <v>0.48</v>
      </c>
      <c r="Q14" s="390">
        <f>IF($T$3="Boys",Table2cData!M9,IF($T$3="Girls",Table2cData!Z9,Table2cData!AL9))</f>
        <v>0.76</v>
      </c>
      <c r="R14" s="389"/>
      <c r="S14" s="307">
        <f>IF($T$3="Boys",Table2cData!K9,IF($T$3="Girls",Table2cData!W9,Table2cData!AI9))</f>
        <v>100</v>
      </c>
      <c r="T14" s="307">
        <f>IF($T$3="Boys",Table2cData!N9,IF($T$3="Girls",Table2cData!X9,Table2cData!AJ9))</f>
        <v>100</v>
      </c>
      <c r="U14" s="306"/>
    </row>
    <row r="15" spans="1:28" ht="11.25" customHeight="1" x14ac:dyDescent="0.2">
      <c r="A15" s="245" t="s">
        <v>488</v>
      </c>
      <c r="B15" s="306">
        <f>Table2cData!B10</f>
        <v>1</v>
      </c>
      <c r="C15" s="306">
        <f>IF($T$3="Boys",Table2cData!AO10,IF($T$3="Girls",Table2cData!AP10,Table2cData!AQ10))</f>
        <v>107</v>
      </c>
      <c r="D15" s="306"/>
      <c r="E15" s="307">
        <f>IF($T$3="Boys",Table2cData!C10,IF($T$3="Girls",Table2cData!O10,Table2cData!AA10))</f>
        <v>56.4</v>
      </c>
      <c r="F15" s="307"/>
      <c r="G15" s="307" t="str">
        <f>IF($T$3="Boys",Table2cData!D10,IF($T$3="Girls",Table2cData!P10,Table2cData!AB10))</f>
        <v>x</v>
      </c>
      <c r="H15" s="307">
        <f>IF($T$3="Boys",Table2cData!E10,IF($T$3="Girls",Table2cData!Q10,Table2cData!AC10))</f>
        <v>82.2</v>
      </c>
      <c r="I15" s="307">
        <f>IF($T$3="Boys",Table2cData!F10,IF($T$3="Girls",Table2cData!R10,Table2cData!AD10))</f>
        <v>65.400000000000006</v>
      </c>
      <c r="J15" s="307"/>
      <c r="K15" s="307">
        <f>IF($T$3="Boys",Table2cData!G10,IF($T$3="Girls",Table2cData!S10,Table2cData!AE10))</f>
        <v>57.9</v>
      </c>
      <c r="L15" s="389">
        <f>IF($T$3="Boys",Table2cData!H10,IF($T$3="Girls",Table2cData!T10,Table2cData!AF10))</f>
        <v>5</v>
      </c>
      <c r="M15" s="307"/>
      <c r="N15" s="306">
        <f>IF($T$3="Boys",Table2cData!I10,IF($T$3="Girls",Table2cData!U10,Table2cData!AG10))</f>
        <v>92</v>
      </c>
      <c r="O15" s="389">
        <f>IF($T$3="Boys",Table2cData!J10,IF($T$3="Girls",Table2cData!V10,Table2cData!AH10))</f>
        <v>0.74</v>
      </c>
      <c r="P15" s="390">
        <f>IF($T$3="Boys",Table2cData!L10,IF($T$3="Girls",Table2cData!Y10,Table2cData!AK10))</f>
        <v>0.48</v>
      </c>
      <c r="Q15" s="390">
        <f>IF($T$3="Boys",Table2cData!M10,IF($T$3="Girls",Table2cData!Z10,Table2cData!AL10))</f>
        <v>1</v>
      </c>
      <c r="R15" s="389"/>
      <c r="S15" s="307" t="str">
        <f>IF($T$3="Boys",Table2cData!K10,IF($T$3="Girls",Table2cData!W10,Table2cData!AI10))</f>
        <v>x</v>
      </c>
      <c r="T15" s="307" t="str">
        <f>IF($T$3="Boys",Table2cData!N10,IF($T$3="Girls",Table2cData!X10,Table2cData!AJ10))</f>
        <v>x</v>
      </c>
      <c r="U15" s="306"/>
    </row>
    <row r="16" spans="1:28" ht="3" customHeight="1" x14ac:dyDescent="0.2">
      <c r="A16" s="245"/>
      <c r="B16" s="306"/>
      <c r="C16" s="306"/>
      <c r="D16" s="306"/>
      <c r="E16" s="307"/>
      <c r="F16" s="307"/>
      <c r="G16" s="307"/>
      <c r="H16" s="307"/>
      <c r="I16" s="307"/>
      <c r="J16" s="307"/>
      <c r="K16" s="307"/>
      <c r="L16" s="389"/>
      <c r="M16" s="307"/>
      <c r="N16" s="306"/>
      <c r="O16" s="389"/>
      <c r="P16" s="390"/>
      <c r="Q16" s="390"/>
      <c r="R16" s="389"/>
      <c r="S16" s="307"/>
      <c r="T16" s="307"/>
      <c r="U16" s="306"/>
    </row>
    <row r="17" spans="1:22" ht="11.25" customHeight="1" x14ac:dyDescent="0.2">
      <c r="A17" s="507" t="s">
        <v>432</v>
      </c>
      <c r="B17" s="306">
        <f>Table2cData!B11</f>
        <v>3174</v>
      </c>
      <c r="C17" s="306">
        <f>IF($T$3="Boys",Table2cData!AO11,IF($T$3="Girls",Table2cData!AP11,Table2cData!AQ11))</f>
        <v>513455</v>
      </c>
      <c r="D17" s="306"/>
      <c r="E17" s="307">
        <f>IF($T$3="Boys",Table2cData!C11,IF($T$3="Girls",Table2cData!O11,Table2cData!AA11))</f>
        <v>47.2</v>
      </c>
      <c r="F17" s="307"/>
      <c r="G17" s="307">
        <f>IF($T$3="Boys",Table2cData!D11,IF($T$3="Girls",Table2cData!P11,Table2cData!AB11))</f>
        <v>98.6</v>
      </c>
      <c r="H17" s="307">
        <f>IF($T$3="Boys",Table2cData!E11,IF($T$3="Girls",Table2cData!Q11,Table2cData!AC11))</f>
        <v>65.2</v>
      </c>
      <c r="I17" s="307">
        <f>IF($T$3="Boys",Table2cData!F11,IF($T$3="Girls",Table2cData!R11,Table2cData!AD11))</f>
        <v>43.9</v>
      </c>
      <c r="J17" s="307"/>
      <c r="K17" s="307">
        <f>IF($T$3="Boys",Table2cData!G11,IF($T$3="Girls",Table2cData!S11,Table2cData!AE11))</f>
        <v>39.1</v>
      </c>
      <c r="L17" s="389">
        <f>IF($T$3="Boys",Table2cData!H11,IF($T$3="Girls",Table2cData!T11,Table2cData!AF11))</f>
        <v>4.1100000000000003</v>
      </c>
      <c r="M17" s="307"/>
      <c r="N17" s="306">
        <f>IF($T$3="Boys",Table2cData!I11,IF($T$3="Girls",Table2cData!U11,Table2cData!AG11))</f>
        <v>485427</v>
      </c>
      <c r="O17" s="389">
        <f>IF($T$3="Boys",Table2cData!J11,IF($T$3="Girls",Table2cData!V11,Table2cData!AH11))</f>
        <v>0.01</v>
      </c>
      <c r="P17" s="390">
        <f>IF($T$3="Boys",Table2cData!L11,IF($T$3="Girls",Table2cData!Y11,Table2cData!AK11))</f>
        <v>0.01</v>
      </c>
      <c r="Q17" s="390">
        <f>IF($T$3="Boys",Table2cData!M11,IF($T$3="Girls",Table2cData!Z11,Table2cData!AL11))</f>
        <v>0.01</v>
      </c>
      <c r="R17" s="389"/>
      <c r="S17" s="307">
        <f>IF($T$3="Boys",Table2cData!K11,IF($T$3="Girls",Table2cData!W11,Table2cData!AI11))</f>
        <v>99.3</v>
      </c>
      <c r="T17" s="307">
        <f>IF($T$3="Boys",Table2cData!N11,IF($T$3="Girls",Table2cData!X11,Table2cData!AJ11))</f>
        <v>99</v>
      </c>
      <c r="U17" s="306"/>
    </row>
    <row r="18" spans="1:22" ht="11.25" customHeight="1" x14ac:dyDescent="0.2">
      <c r="A18" s="531"/>
      <c r="B18" s="532"/>
      <c r="C18" s="340"/>
      <c r="D18" s="340"/>
      <c r="E18" s="340"/>
      <c r="F18" s="340"/>
      <c r="G18" s="340"/>
      <c r="H18" s="340"/>
      <c r="I18" s="340"/>
      <c r="J18" s="340"/>
      <c r="K18" s="340"/>
      <c r="L18" s="340"/>
      <c r="M18" s="340"/>
      <c r="N18" s="340"/>
      <c r="O18" s="340"/>
      <c r="P18" s="340"/>
      <c r="Q18" s="340"/>
      <c r="R18" s="340"/>
      <c r="S18" s="533"/>
      <c r="T18" s="533"/>
    </row>
    <row r="19" spans="1:22" ht="11.25" customHeight="1" x14ac:dyDescent="0.2">
      <c r="A19" s="534"/>
      <c r="B19" s="535"/>
      <c r="C19" s="535"/>
      <c r="D19" s="535"/>
      <c r="E19" s="535"/>
      <c r="F19" s="535"/>
      <c r="G19" s="535"/>
      <c r="H19" s="535"/>
      <c r="I19" s="535"/>
      <c r="J19" s="535"/>
      <c r="K19" s="535"/>
      <c r="L19" s="535"/>
      <c r="M19" s="535"/>
      <c r="N19" s="535"/>
      <c r="O19" s="535"/>
      <c r="P19" s="535"/>
      <c r="Q19" s="535"/>
      <c r="R19" s="535"/>
      <c r="S19" s="535"/>
      <c r="T19" s="117" t="s">
        <v>61</v>
      </c>
    </row>
    <row r="20" spans="1:22" ht="11.25" customHeight="1" x14ac:dyDescent="0.2"/>
    <row r="21" spans="1:22" s="232" customFormat="1" ht="24" customHeight="1" x14ac:dyDescent="0.2">
      <c r="A21" s="718" t="s">
        <v>427</v>
      </c>
      <c r="B21" s="718"/>
      <c r="C21" s="718"/>
      <c r="D21" s="718"/>
      <c r="E21" s="718"/>
      <c r="F21" s="718"/>
      <c r="G21" s="718"/>
      <c r="H21" s="718"/>
      <c r="I21" s="718"/>
      <c r="J21" s="718"/>
      <c r="K21" s="718"/>
      <c r="L21" s="718"/>
      <c r="M21" s="718"/>
      <c r="N21" s="718"/>
      <c r="O21" s="718"/>
      <c r="P21" s="718"/>
      <c r="Q21" s="718"/>
      <c r="R21" s="718"/>
      <c r="S21" s="718"/>
      <c r="T21" s="718"/>
    </row>
    <row r="22" spans="1:22" s="232" customFormat="1" x14ac:dyDescent="0.2">
      <c r="A22" s="719" t="s">
        <v>52</v>
      </c>
      <c r="B22" s="719"/>
      <c r="C22" s="719"/>
      <c r="D22" s="719"/>
      <c r="E22" s="719"/>
      <c r="F22" s="719"/>
      <c r="G22" s="719"/>
      <c r="H22" s="719"/>
      <c r="I22" s="719"/>
      <c r="J22" s="719"/>
      <c r="K22" s="719"/>
      <c r="L22" s="719"/>
      <c r="M22" s="719"/>
      <c r="N22" s="719"/>
      <c r="O22" s="719"/>
      <c r="P22" s="719"/>
      <c r="Q22" s="719"/>
      <c r="R22" s="242"/>
      <c r="S22" s="243"/>
      <c r="T22" s="243"/>
      <c r="V22" s="341"/>
    </row>
    <row r="23" spans="1:22" s="232" customFormat="1" ht="37.35" customHeight="1" x14ac:dyDescent="0.2">
      <c r="A23" s="717" t="s">
        <v>426</v>
      </c>
      <c r="B23" s="717"/>
      <c r="C23" s="717"/>
      <c r="D23" s="717"/>
      <c r="E23" s="717"/>
      <c r="F23" s="717"/>
      <c r="G23" s="717"/>
      <c r="H23" s="717"/>
      <c r="I23" s="717"/>
      <c r="J23" s="717"/>
      <c r="K23" s="717"/>
      <c r="L23" s="717"/>
      <c r="M23" s="717"/>
      <c r="N23" s="717"/>
      <c r="O23" s="717"/>
      <c r="P23" s="717"/>
      <c r="Q23" s="717"/>
      <c r="R23" s="717"/>
      <c r="S23" s="717"/>
      <c r="T23" s="717"/>
    </row>
    <row r="24" spans="1:22" s="232" customFormat="1" ht="13.5" customHeight="1" x14ac:dyDescent="0.2">
      <c r="A24" s="717" t="s">
        <v>356</v>
      </c>
      <c r="B24" s="717"/>
      <c r="C24" s="717"/>
      <c r="D24" s="717"/>
      <c r="E24" s="717"/>
      <c r="F24" s="717"/>
      <c r="G24" s="717"/>
      <c r="H24" s="717"/>
      <c r="I24" s="717"/>
      <c r="J24" s="717"/>
      <c r="K24" s="717"/>
      <c r="L24" s="717"/>
      <c r="M24" s="717"/>
      <c r="N24" s="717"/>
      <c r="O24" s="717"/>
      <c r="P24" s="717"/>
      <c r="Q24" s="717"/>
      <c r="R24" s="717"/>
      <c r="S24" s="717"/>
      <c r="T24" s="717"/>
    </row>
    <row r="25" spans="1:22" s="232" customFormat="1" ht="45" customHeight="1" x14ac:dyDescent="0.2">
      <c r="A25" s="669" t="s">
        <v>561</v>
      </c>
      <c r="B25" s="669"/>
      <c r="C25" s="669"/>
      <c r="D25" s="669"/>
      <c r="E25" s="669"/>
      <c r="F25" s="669"/>
      <c r="G25" s="669"/>
      <c r="H25" s="669"/>
      <c r="I25" s="669"/>
      <c r="J25" s="669"/>
      <c r="K25" s="669"/>
      <c r="L25" s="669"/>
      <c r="M25" s="669"/>
      <c r="N25" s="669"/>
      <c r="O25" s="669"/>
      <c r="P25" s="669"/>
      <c r="Q25" s="669"/>
      <c r="R25" s="669"/>
      <c r="S25" s="669"/>
      <c r="T25" s="669"/>
      <c r="U25" s="416"/>
      <c r="V25" s="420"/>
    </row>
    <row r="26" spans="1:22" s="232" customFormat="1" ht="11.25" customHeight="1" x14ac:dyDescent="0.2">
      <c r="A26" s="720" t="s">
        <v>428</v>
      </c>
      <c r="B26" s="720"/>
      <c r="C26" s="720"/>
      <c r="D26" s="720"/>
      <c r="E26" s="720"/>
      <c r="F26" s="720"/>
      <c r="G26" s="720"/>
      <c r="H26" s="720"/>
      <c r="I26" s="720"/>
      <c r="J26" s="720"/>
      <c r="K26" s="720"/>
      <c r="L26" s="720"/>
      <c r="M26" s="720"/>
      <c r="N26" s="720"/>
      <c r="O26" s="720"/>
      <c r="P26" s="720"/>
      <c r="Q26" s="720"/>
      <c r="R26" s="720"/>
      <c r="S26" s="720"/>
      <c r="T26" s="720"/>
    </row>
    <row r="27" spans="1:22" s="232" customFormat="1" ht="12" customHeight="1" x14ac:dyDescent="0.2">
      <c r="A27" s="716" t="s">
        <v>429</v>
      </c>
      <c r="B27" s="716"/>
      <c r="C27" s="716"/>
      <c r="D27" s="716"/>
      <c r="E27" s="716"/>
      <c r="F27" s="716"/>
      <c r="G27" s="716"/>
      <c r="H27" s="716"/>
      <c r="I27" s="716"/>
      <c r="J27" s="716"/>
      <c r="K27" s="716"/>
      <c r="L27" s="716"/>
      <c r="M27" s="716"/>
      <c r="N27" s="716"/>
      <c r="O27" s="716"/>
      <c r="P27" s="716"/>
      <c r="Q27" s="716"/>
      <c r="R27" s="716"/>
      <c r="S27" s="716"/>
      <c r="T27" s="716"/>
    </row>
    <row r="28" spans="1:22" s="232" customFormat="1" ht="27" customHeight="1" x14ac:dyDescent="0.2">
      <c r="A28" s="703" t="s">
        <v>466</v>
      </c>
      <c r="B28" s="703"/>
      <c r="C28" s="703"/>
      <c r="D28" s="703"/>
      <c r="E28" s="703"/>
      <c r="F28" s="703"/>
      <c r="G28" s="703"/>
      <c r="H28" s="703"/>
      <c r="I28" s="703"/>
      <c r="J28" s="703"/>
      <c r="K28" s="703"/>
      <c r="L28" s="703"/>
      <c r="M28" s="703"/>
      <c r="N28" s="703"/>
      <c r="O28" s="703"/>
      <c r="P28" s="703"/>
      <c r="Q28" s="703"/>
      <c r="R28" s="703"/>
      <c r="S28" s="703"/>
      <c r="T28" s="703"/>
    </row>
    <row r="29" spans="1:22" s="232" customFormat="1" ht="24.75" customHeight="1" x14ac:dyDescent="0.2">
      <c r="A29" s="669" t="s">
        <v>430</v>
      </c>
      <c r="B29" s="669"/>
      <c r="C29" s="669"/>
      <c r="D29" s="669"/>
      <c r="E29" s="669"/>
      <c r="F29" s="669"/>
      <c r="G29" s="669"/>
      <c r="H29" s="669"/>
      <c r="I29" s="669"/>
      <c r="J29" s="669"/>
      <c r="K29" s="669"/>
      <c r="L29" s="669"/>
      <c r="M29" s="669"/>
      <c r="N29" s="669"/>
      <c r="O29" s="669"/>
      <c r="P29" s="669"/>
      <c r="Q29" s="669"/>
      <c r="R29" s="669"/>
      <c r="S29" s="669"/>
      <c r="T29" s="669"/>
    </row>
    <row r="30" spans="1:22" ht="21.4" customHeight="1" x14ac:dyDescent="0.2">
      <c r="A30" s="717" t="s">
        <v>567</v>
      </c>
      <c r="B30" s="717"/>
      <c r="C30" s="717"/>
      <c r="D30" s="717"/>
      <c r="E30" s="717"/>
      <c r="F30" s="717"/>
      <c r="G30" s="717"/>
      <c r="H30" s="717"/>
      <c r="I30" s="717"/>
      <c r="J30" s="717"/>
      <c r="K30" s="717"/>
      <c r="L30" s="717"/>
      <c r="M30" s="717"/>
      <c r="N30" s="717"/>
      <c r="O30" s="717"/>
      <c r="P30" s="717"/>
      <c r="Q30" s="717"/>
      <c r="R30" s="717"/>
      <c r="S30" s="717"/>
      <c r="T30" s="717"/>
    </row>
    <row r="31" spans="1:22" ht="12" customHeight="1" x14ac:dyDescent="0.2"/>
    <row r="32" spans="1:22" ht="11.25" customHeight="1" x14ac:dyDescent="0.2">
      <c r="A32" s="717" t="s">
        <v>36</v>
      </c>
      <c r="B32" s="717"/>
      <c r="C32" s="717"/>
      <c r="D32" s="717"/>
      <c r="E32" s="717"/>
      <c r="F32" s="717"/>
      <c r="G32" s="717"/>
      <c r="H32" s="717"/>
      <c r="I32" s="717"/>
      <c r="J32" s="717"/>
      <c r="K32" s="717"/>
      <c r="L32" s="717"/>
      <c r="M32" s="717"/>
      <c r="N32" s="717"/>
      <c r="O32" s="717"/>
      <c r="P32" s="717"/>
      <c r="Q32" s="717"/>
      <c r="R32" s="717"/>
      <c r="S32" s="717"/>
      <c r="T32" s="717"/>
      <c r="U32" s="269"/>
      <c r="V32" s="269"/>
    </row>
    <row r="33" spans="3:18" x14ac:dyDescent="0.2">
      <c r="C33" s="236"/>
      <c r="D33" s="236"/>
      <c r="E33" s="236"/>
      <c r="F33" s="236"/>
      <c r="G33" s="236"/>
      <c r="H33" s="236"/>
      <c r="I33" s="236"/>
      <c r="J33" s="236"/>
      <c r="K33" s="236"/>
      <c r="L33" s="236"/>
      <c r="M33" s="236"/>
      <c r="N33" s="236"/>
      <c r="O33" s="236"/>
      <c r="P33" s="236"/>
      <c r="Q33" s="236"/>
      <c r="R33" s="236"/>
    </row>
  </sheetData>
  <sheetProtection sheet="1" objects="1" scenarios="1"/>
  <mergeCells count="20">
    <mergeCell ref="A27:T27"/>
    <mergeCell ref="A28:T28"/>
    <mergeCell ref="A29:T29"/>
    <mergeCell ref="A32:T32"/>
    <mergeCell ref="A21:T21"/>
    <mergeCell ref="A22:Q22"/>
    <mergeCell ref="A23:T23"/>
    <mergeCell ref="A24:T24"/>
    <mergeCell ref="A25:T25"/>
    <mergeCell ref="A26:T26"/>
    <mergeCell ref="A30:T30"/>
    <mergeCell ref="S4:T4"/>
    <mergeCell ref="B5:B6"/>
    <mergeCell ref="C5:C6"/>
    <mergeCell ref="E5:E6"/>
    <mergeCell ref="G5:I5"/>
    <mergeCell ref="K5:L5"/>
    <mergeCell ref="N5:Q5"/>
    <mergeCell ref="S5:S6"/>
    <mergeCell ref="T5:T6"/>
  </mergeCells>
  <dataValidations count="1">
    <dataValidation type="list" allowBlank="1" showInputMessage="1" showErrorMessage="1" sqref="T3" xr:uid="{00000000-0002-0000-0C00-000000000000}">
      <formula1>$AB$2:$AB$4</formula1>
    </dataValidation>
  </dataValidations>
  <pageMargins left="0.7" right="0.7" top="0.75" bottom="0.75" header="0.3" footer="0.3"/>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40"/>
  <sheetViews>
    <sheetView showGridLines="0" workbookViewId="0">
      <selection sqref="A1:M1"/>
    </sheetView>
  </sheetViews>
  <sheetFormatPr defaultColWidth="9.140625" defaultRowHeight="12.75" x14ac:dyDescent="0.2"/>
  <cols>
    <col min="1" max="1" width="36.42578125" style="354" customWidth="1"/>
    <col min="2" max="7" width="11.7109375" style="354" customWidth="1"/>
    <col min="8" max="10" width="13.28515625" style="354" customWidth="1"/>
    <col min="11" max="11" width="11.7109375" style="354" customWidth="1"/>
    <col min="12" max="12" width="1.28515625" style="354" customWidth="1"/>
    <col min="13" max="13" width="1.7109375" style="354" customWidth="1"/>
    <col min="14" max="16384" width="9.140625" style="354"/>
  </cols>
  <sheetData>
    <row r="1" spans="1:22" x14ac:dyDescent="0.2">
      <c r="A1" s="721" t="s">
        <v>206</v>
      </c>
      <c r="B1" s="721"/>
      <c r="C1" s="721"/>
      <c r="D1" s="721"/>
      <c r="E1" s="721"/>
      <c r="F1" s="721"/>
      <c r="G1" s="721"/>
      <c r="H1" s="721"/>
      <c r="I1" s="721"/>
      <c r="J1" s="721"/>
      <c r="K1" s="721"/>
      <c r="L1" s="721"/>
      <c r="M1" s="721"/>
      <c r="N1" s="126"/>
      <c r="O1" s="126"/>
      <c r="P1" s="126"/>
      <c r="Q1" s="126"/>
      <c r="R1" s="126"/>
      <c r="S1" s="126"/>
      <c r="T1" s="126"/>
      <c r="U1" s="126"/>
      <c r="V1" s="126"/>
    </row>
    <row r="2" spans="1:22" ht="13.5" x14ac:dyDescent="0.2">
      <c r="A2" s="185" t="s">
        <v>419</v>
      </c>
      <c r="B2" s="185"/>
      <c r="C2" s="417"/>
      <c r="D2" s="417"/>
      <c r="E2" s="43"/>
      <c r="F2" s="44"/>
      <c r="G2" s="44"/>
      <c r="H2" s="44"/>
      <c r="I2" s="44"/>
      <c r="J2" s="44"/>
      <c r="K2" s="44"/>
      <c r="L2" s="44"/>
      <c r="M2" s="44"/>
    </row>
    <row r="3" spans="1:22" x14ac:dyDescent="0.2">
      <c r="A3" s="35" t="s">
        <v>0</v>
      </c>
      <c r="B3" s="35"/>
      <c r="C3" s="334"/>
      <c r="D3" s="36"/>
      <c r="E3" s="43"/>
      <c r="F3" s="44"/>
      <c r="G3" s="44"/>
      <c r="H3" s="44"/>
      <c r="I3" s="44"/>
      <c r="J3" s="44"/>
      <c r="K3" s="44"/>
      <c r="L3" s="44"/>
      <c r="M3" s="44"/>
    </row>
    <row r="4" spans="1:22" x14ac:dyDescent="0.2">
      <c r="A4" s="317"/>
      <c r="B4" s="317"/>
      <c r="C4" s="343"/>
      <c r="D4" s="88"/>
      <c r="E4" s="89"/>
      <c r="F4" s="54"/>
      <c r="G4" s="54"/>
      <c r="H4" s="54"/>
      <c r="I4" s="54"/>
      <c r="J4" s="54"/>
      <c r="K4" s="54"/>
      <c r="L4" s="54"/>
      <c r="M4" s="54"/>
    </row>
    <row r="5" spans="1:22" x14ac:dyDescent="0.2">
      <c r="A5" s="303"/>
      <c r="B5" s="722" t="s">
        <v>54</v>
      </c>
      <c r="C5" s="722"/>
      <c r="D5" s="722"/>
      <c r="E5" s="722"/>
      <c r="F5" s="722"/>
      <c r="G5" s="722"/>
      <c r="H5" s="722"/>
      <c r="I5" s="722"/>
      <c r="J5" s="722"/>
      <c r="K5" s="722"/>
      <c r="L5" s="114"/>
      <c r="M5" s="121"/>
    </row>
    <row r="6" spans="1:22" ht="51" customHeight="1" x14ac:dyDescent="0.2">
      <c r="A6" s="75"/>
      <c r="B6" s="419" t="s">
        <v>433</v>
      </c>
      <c r="C6" s="426" t="s">
        <v>434</v>
      </c>
      <c r="D6" s="426" t="s">
        <v>435</v>
      </c>
      <c r="E6" s="426" t="s">
        <v>436</v>
      </c>
      <c r="F6" s="426" t="s">
        <v>437</v>
      </c>
      <c r="G6" s="426" t="s">
        <v>438</v>
      </c>
      <c r="H6" s="426" t="s">
        <v>485</v>
      </c>
      <c r="I6" s="426" t="s">
        <v>486</v>
      </c>
      <c r="J6" s="426" t="s">
        <v>487</v>
      </c>
      <c r="K6" s="426" t="s">
        <v>47</v>
      </c>
      <c r="L6" s="419"/>
      <c r="M6" s="103"/>
    </row>
    <row r="7" spans="1:22" ht="11.25" customHeight="1" x14ac:dyDescent="0.2">
      <c r="A7" s="40"/>
      <c r="B7" s="40"/>
      <c r="C7" s="103"/>
      <c r="D7" s="103"/>
      <c r="E7" s="103"/>
      <c r="F7" s="103"/>
      <c r="G7" s="103"/>
      <c r="H7" s="103"/>
      <c r="I7" s="103"/>
      <c r="J7" s="103"/>
      <c r="K7" s="103"/>
      <c r="L7" s="103"/>
      <c r="M7" s="103"/>
    </row>
    <row r="8" spans="1:22" ht="11.25" customHeight="1" x14ac:dyDescent="0.2">
      <c r="A8" s="50" t="s">
        <v>45</v>
      </c>
      <c r="B8" s="391">
        <v>66</v>
      </c>
      <c r="C8" s="391">
        <v>41</v>
      </c>
      <c r="D8" s="391">
        <v>56</v>
      </c>
      <c r="E8" s="391">
        <v>59</v>
      </c>
      <c r="F8" s="391">
        <v>73</v>
      </c>
      <c r="G8" s="391">
        <v>58</v>
      </c>
      <c r="H8" s="391">
        <v>45</v>
      </c>
      <c r="I8" s="391">
        <v>59</v>
      </c>
      <c r="J8" s="391">
        <v>185</v>
      </c>
      <c r="K8" s="392">
        <v>642</v>
      </c>
      <c r="L8" s="539"/>
      <c r="M8" s="539"/>
    </row>
    <row r="9" spans="1:22" ht="11.25" customHeight="1" x14ac:dyDescent="0.2">
      <c r="A9" s="50"/>
      <c r="B9" s="391"/>
      <c r="C9" s="391"/>
      <c r="D9" s="391"/>
      <c r="E9" s="391"/>
      <c r="F9" s="391"/>
      <c r="G9" s="391"/>
      <c r="H9" s="391"/>
      <c r="I9" s="391"/>
      <c r="J9" s="391"/>
      <c r="K9" s="391"/>
      <c r="L9" s="539"/>
      <c r="M9" s="539"/>
    </row>
    <row r="10" spans="1:22" ht="11.25" customHeight="1" x14ac:dyDescent="0.2">
      <c r="A10" s="540" t="s">
        <v>62</v>
      </c>
      <c r="B10" s="393">
        <v>9486</v>
      </c>
      <c r="C10" s="393">
        <v>5836</v>
      </c>
      <c r="D10" s="393">
        <v>7770</v>
      </c>
      <c r="E10" s="393">
        <v>7576</v>
      </c>
      <c r="F10" s="393">
        <v>8983</v>
      </c>
      <c r="G10" s="393">
        <v>7757</v>
      </c>
      <c r="H10" s="393">
        <v>6144</v>
      </c>
      <c r="I10" s="393">
        <v>8658</v>
      </c>
      <c r="J10" s="393">
        <v>29864</v>
      </c>
      <c r="K10" s="393">
        <v>92074</v>
      </c>
      <c r="L10" s="541"/>
      <c r="M10" s="541"/>
    </row>
    <row r="11" spans="1:22" ht="11.25" customHeight="1" x14ac:dyDescent="0.2">
      <c r="A11" s="540"/>
      <c r="B11" s="391"/>
      <c r="C11" s="391"/>
      <c r="D11" s="391"/>
      <c r="E11" s="391"/>
      <c r="F11" s="391"/>
      <c r="G11" s="391"/>
      <c r="H11" s="391"/>
      <c r="I11" s="391"/>
      <c r="J11" s="391"/>
      <c r="K11" s="391"/>
      <c r="L11" s="541"/>
      <c r="M11" s="541"/>
    </row>
    <row r="12" spans="1:22" ht="11.25" customHeight="1" x14ac:dyDescent="0.2">
      <c r="A12" s="542" t="s">
        <v>569</v>
      </c>
      <c r="B12" s="391">
        <v>39.200000000000003</v>
      </c>
      <c r="C12" s="391">
        <v>39.799999999999997</v>
      </c>
      <c r="D12" s="391">
        <v>41.3</v>
      </c>
      <c r="E12" s="391">
        <v>41.6</v>
      </c>
      <c r="F12" s="391">
        <v>41.1</v>
      </c>
      <c r="G12" s="391">
        <v>40.700000000000003</v>
      </c>
      <c r="H12" s="391">
        <v>41.4</v>
      </c>
      <c r="I12" s="391">
        <v>40.299999999999997</v>
      </c>
      <c r="J12" s="391">
        <v>43.4</v>
      </c>
      <c r="K12" s="391">
        <v>41.5</v>
      </c>
      <c r="L12" s="543"/>
      <c r="M12" s="543"/>
    </row>
    <row r="13" spans="1:22" ht="11.25" customHeight="1" x14ac:dyDescent="0.2">
      <c r="A13" s="542"/>
      <c r="B13" s="391"/>
      <c r="C13" s="391"/>
      <c r="D13" s="391"/>
      <c r="E13" s="391"/>
      <c r="F13" s="391"/>
      <c r="G13" s="391"/>
      <c r="H13" s="391"/>
      <c r="I13" s="391"/>
      <c r="J13" s="391"/>
      <c r="K13" s="391"/>
      <c r="L13" s="543"/>
      <c r="M13" s="543"/>
    </row>
    <row r="14" spans="1:22" ht="11.25" customHeight="1" x14ac:dyDescent="0.2">
      <c r="A14" s="544" t="s">
        <v>285</v>
      </c>
      <c r="B14" s="391"/>
      <c r="C14" s="391"/>
      <c r="D14" s="391"/>
      <c r="E14" s="391"/>
      <c r="F14" s="391"/>
      <c r="G14" s="391"/>
      <c r="H14" s="391"/>
      <c r="I14" s="391"/>
      <c r="J14" s="391"/>
      <c r="K14" s="391"/>
      <c r="L14" s="543"/>
      <c r="M14" s="543"/>
    </row>
    <row r="15" spans="1:22" ht="11.25" customHeight="1" x14ac:dyDescent="0.2">
      <c r="A15" s="395" t="s">
        <v>439</v>
      </c>
      <c r="B15" s="391">
        <v>97.7</v>
      </c>
      <c r="C15" s="391">
        <v>97.7</v>
      </c>
      <c r="D15" s="391">
        <v>98.1</v>
      </c>
      <c r="E15" s="391">
        <v>98.1</v>
      </c>
      <c r="F15" s="391">
        <v>98.1</v>
      </c>
      <c r="G15" s="391">
        <v>98.2</v>
      </c>
      <c r="H15" s="391">
        <v>98.4</v>
      </c>
      <c r="I15" s="391">
        <v>98.3</v>
      </c>
      <c r="J15" s="391">
        <v>98.3</v>
      </c>
      <c r="K15" s="391">
        <v>98.2</v>
      </c>
      <c r="L15" s="543"/>
      <c r="M15" s="543"/>
    </row>
    <row r="16" spans="1:22" ht="11.25" customHeight="1" x14ac:dyDescent="0.2">
      <c r="A16" s="395" t="s">
        <v>441</v>
      </c>
      <c r="B16" s="391">
        <v>49.7</v>
      </c>
      <c r="C16" s="391">
        <v>52.1</v>
      </c>
      <c r="D16" s="391">
        <v>55.6</v>
      </c>
      <c r="E16" s="391">
        <v>54.6</v>
      </c>
      <c r="F16" s="391">
        <v>53</v>
      </c>
      <c r="G16" s="391">
        <v>51.9</v>
      </c>
      <c r="H16" s="391">
        <v>53.7</v>
      </c>
      <c r="I16" s="391">
        <v>50.2</v>
      </c>
      <c r="J16" s="391">
        <v>57.3</v>
      </c>
      <c r="K16" s="394">
        <v>54</v>
      </c>
      <c r="L16" s="543"/>
      <c r="M16" s="543"/>
    </row>
    <row r="17" spans="1:13" ht="11.25" customHeight="1" x14ac:dyDescent="0.2">
      <c r="A17" s="395" t="s">
        <v>440</v>
      </c>
      <c r="B17" s="394">
        <v>28</v>
      </c>
      <c r="C17" s="391">
        <v>30.6</v>
      </c>
      <c r="D17" s="391">
        <v>33.9</v>
      </c>
      <c r="E17" s="391">
        <v>32.5</v>
      </c>
      <c r="F17" s="391">
        <v>31.7</v>
      </c>
      <c r="G17" s="391">
        <v>31.1</v>
      </c>
      <c r="H17" s="391">
        <v>31.8</v>
      </c>
      <c r="I17" s="391">
        <v>27.7</v>
      </c>
      <c r="J17" s="391">
        <v>36.4</v>
      </c>
      <c r="K17" s="391">
        <v>32.6</v>
      </c>
      <c r="L17" s="543"/>
      <c r="M17" s="543"/>
    </row>
    <row r="18" spans="1:13" ht="11.25" customHeight="1" x14ac:dyDescent="0.2">
      <c r="B18" s="391"/>
      <c r="C18" s="391"/>
      <c r="D18" s="391"/>
      <c r="E18" s="391"/>
      <c r="F18" s="391"/>
      <c r="G18" s="391"/>
      <c r="H18" s="391"/>
      <c r="I18" s="391"/>
      <c r="J18" s="391"/>
      <c r="K18" s="391"/>
      <c r="L18" s="543"/>
      <c r="M18" s="543"/>
    </row>
    <row r="19" spans="1:13" ht="11.25" customHeight="1" x14ac:dyDescent="0.2">
      <c r="A19" s="65" t="s">
        <v>15</v>
      </c>
      <c r="B19" s="391"/>
      <c r="C19" s="391"/>
      <c r="D19" s="391"/>
      <c r="E19" s="391"/>
      <c r="F19" s="391"/>
      <c r="G19" s="391"/>
      <c r="H19" s="391"/>
      <c r="I19" s="391"/>
      <c r="J19" s="391"/>
      <c r="K19" s="391"/>
      <c r="L19" s="543"/>
      <c r="M19" s="543"/>
    </row>
    <row r="20" spans="1:13" ht="11.25" customHeight="1" x14ac:dyDescent="0.2">
      <c r="A20" s="395" t="s">
        <v>442</v>
      </c>
      <c r="B20" s="391">
        <v>22.4</v>
      </c>
      <c r="C20" s="391">
        <v>29.8</v>
      </c>
      <c r="D20" s="391">
        <v>30.2</v>
      </c>
      <c r="E20" s="391">
        <v>28.5</v>
      </c>
      <c r="F20" s="391">
        <v>30.1</v>
      </c>
      <c r="G20" s="391">
        <v>27.4</v>
      </c>
      <c r="H20" s="391">
        <v>30.4</v>
      </c>
      <c r="I20" s="391">
        <v>23.8</v>
      </c>
      <c r="J20" s="391">
        <v>35.4</v>
      </c>
      <c r="K20" s="391">
        <v>30.1</v>
      </c>
      <c r="L20" s="543"/>
      <c r="M20" s="543"/>
    </row>
    <row r="21" spans="1:13" x14ac:dyDescent="0.2">
      <c r="A21" s="395" t="s">
        <v>385</v>
      </c>
      <c r="B21" s="391">
        <v>3.25</v>
      </c>
      <c r="C21" s="391">
        <v>3.36</v>
      </c>
      <c r="D21" s="391">
        <v>3.46</v>
      </c>
      <c r="E21" s="391">
        <v>3.52</v>
      </c>
      <c r="F21" s="391">
        <v>3.46</v>
      </c>
      <c r="G21" s="391">
        <v>3.41</v>
      </c>
      <c r="H21" s="391">
        <v>3.43</v>
      </c>
      <c r="I21" s="391">
        <v>3.26</v>
      </c>
      <c r="J21" s="391">
        <v>3.68</v>
      </c>
      <c r="K21" s="391">
        <v>3.48</v>
      </c>
      <c r="L21" s="543"/>
      <c r="M21" s="543"/>
    </row>
    <row r="22" spans="1:13" ht="11.25" customHeight="1" x14ac:dyDescent="0.2">
      <c r="A22" s="344"/>
      <c r="B22" s="391"/>
      <c r="C22" s="391"/>
      <c r="D22" s="391"/>
      <c r="E22" s="391"/>
      <c r="F22" s="391"/>
      <c r="G22" s="391"/>
      <c r="H22" s="391"/>
      <c r="I22" s="391"/>
      <c r="J22" s="391"/>
      <c r="K22" s="391"/>
      <c r="L22" s="543"/>
      <c r="M22" s="543"/>
    </row>
    <row r="23" spans="1:13" ht="11.25" customHeight="1" x14ac:dyDescent="0.2">
      <c r="A23" s="545" t="s">
        <v>444</v>
      </c>
      <c r="B23" s="391"/>
      <c r="C23" s="391"/>
      <c r="D23" s="391"/>
      <c r="E23" s="391"/>
      <c r="F23" s="391"/>
      <c r="G23" s="391"/>
      <c r="H23" s="391"/>
      <c r="I23" s="391"/>
      <c r="J23" s="391"/>
      <c r="K23" s="391"/>
      <c r="L23" s="543"/>
      <c r="M23" s="543"/>
    </row>
    <row r="24" spans="1:13" ht="11.25" customHeight="1" x14ac:dyDescent="0.2">
      <c r="A24" s="395" t="s">
        <v>99</v>
      </c>
      <c r="B24" s="393">
        <v>8815</v>
      </c>
      <c r="C24" s="393">
        <v>5373</v>
      </c>
      <c r="D24" s="393">
        <v>7435</v>
      </c>
      <c r="E24" s="393">
        <v>6929</v>
      </c>
      <c r="F24" s="393">
        <v>8299</v>
      </c>
      <c r="G24" s="393">
        <v>7117</v>
      </c>
      <c r="H24" s="393">
        <v>5859</v>
      </c>
      <c r="I24" s="393">
        <v>8003</v>
      </c>
      <c r="J24" s="393">
        <v>27924</v>
      </c>
      <c r="K24" s="393">
        <v>85754</v>
      </c>
      <c r="L24" s="543"/>
      <c r="M24" s="543"/>
    </row>
    <row r="25" spans="1:13" ht="11.25" customHeight="1" x14ac:dyDescent="0.2">
      <c r="A25" s="395" t="s">
        <v>94</v>
      </c>
      <c r="B25" s="391">
        <v>-0.42</v>
      </c>
      <c r="C25" s="391">
        <v>-0.32</v>
      </c>
      <c r="D25" s="391">
        <v>-0.31</v>
      </c>
      <c r="E25" s="391">
        <v>-0.16</v>
      </c>
      <c r="F25" s="391">
        <v>-0.17</v>
      </c>
      <c r="G25" s="391">
        <v>-0.17</v>
      </c>
      <c r="H25" s="391">
        <v>-0.23</v>
      </c>
      <c r="I25" s="391">
        <v>-0.19</v>
      </c>
      <c r="J25" s="391">
        <v>-0.08</v>
      </c>
      <c r="K25" s="391">
        <v>-0.19</v>
      </c>
      <c r="L25" s="543"/>
      <c r="M25" s="543"/>
    </row>
    <row r="26" spans="1:13" ht="11.25" customHeight="1" x14ac:dyDescent="0.2">
      <c r="A26" s="546" t="s">
        <v>97</v>
      </c>
      <c r="B26" s="391">
        <v>-0.45</v>
      </c>
      <c r="C26" s="391">
        <v>-0.36</v>
      </c>
      <c r="D26" s="391">
        <v>-0.34</v>
      </c>
      <c r="E26" s="391">
        <v>-0.19</v>
      </c>
      <c r="F26" s="553">
        <v>-0.2</v>
      </c>
      <c r="G26" s="553">
        <v>-0.2</v>
      </c>
      <c r="H26" s="391">
        <v>-0.27</v>
      </c>
      <c r="I26" s="391">
        <v>-0.22</v>
      </c>
      <c r="J26" s="553">
        <v>-0.1</v>
      </c>
      <c r="K26" s="553">
        <v>-0.2</v>
      </c>
      <c r="L26" s="543"/>
      <c r="M26" s="543"/>
    </row>
    <row r="27" spans="1:13" ht="11.25" customHeight="1" x14ac:dyDescent="0.2">
      <c r="A27" s="546" t="s">
        <v>98</v>
      </c>
      <c r="B27" s="391">
        <v>-0.39</v>
      </c>
      <c r="C27" s="391">
        <v>-0.28999999999999998</v>
      </c>
      <c r="D27" s="391">
        <v>-0.28000000000000003</v>
      </c>
      <c r="E27" s="391">
        <v>-0.13</v>
      </c>
      <c r="F27" s="391">
        <v>-0.14000000000000001</v>
      </c>
      <c r="G27" s="391">
        <v>-0.14000000000000001</v>
      </c>
      <c r="H27" s="553">
        <v>-0.2</v>
      </c>
      <c r="I27" s="391">
        <v>-0.16</v>
      </c>
      <c r="J27" s="391">
        <v>-7.0000000000000007E-2</v>
      </c>
      <c r="K27" s="391">
        <v>-0.19</v>
      </c>
      <c r="L27" s="543"/>
      <c r="M27" s="543"/>
    </row>
    <row r="28" spans="1:13" ht="11.25" customHeight="1" x14ac:dyDescent="0.2">
      <c r="A28" s="547"/>
      <c r="B28" s="391"/>
      <c r="C28" s="391"/>
      <c r="D28" s="391"/>
      <c r="E28" s="391"/>
      <c r="F28" s="391"/>
      <c r="G28" s="391"/>
      <c r="H28" s="391"/>
      <c r="I28" s="391"/>
      <c r="J28" s="391"/>
      <c r="K28" s="391"/>
      <c r="L28" s="543"/>
      <c r="M28" s="543"/>
    </row>
    <row r="29" spans="1:13" ht="11.25" customHeight="1" x14ac:dyDescent="0.2">
      <c r="A29" s="545" t="s">
        <v>445</v>
      </c>
      <c r="B29" s="394">
        <v>98.7</v>
      </c>
      <c r="C29" s="394">
        <v>98.8</v>
      </c>
      <c r="D29" s="394">
        <v>99</v>
      </c>
      <c r="E29" s="394">
        <v>99</v>
      </c>
      <c r="F29" s="394">
        <v>99.1</v>
      </c>
      <c r="G29" s="394">
        <v>99.2</v>
      </c>
      <c r="H29" s="394">
        <v>99</v>
      </c>
      <c r="I29" s="394">
        <v>99.2</v>
      </c>
      <c r="J29" s="394">
        <v>99.1</v>
      </c>
      <c r="K29" s="394">
        <v>99</v>
      </c>
      <c r="L29" s="543"/>
      <c r="M29" s="543"/>
    </row>
    <row r="30" spans="1:13" ht="11.25" customHeight="1" x14ac:dyDescent="0.2">
      <c r="A30" s="545"/>
      <c r="B30" s="391"/>
      <c r="C30" s="391"/>
      <c r="D30" s="391"/>
      <c r="E30" s="391"/>
      <c r="F30" s="391"/>
      <c r="G30" s="391"/>
      <c r="H30" s="391"/>
      <c r="I30" s="391"/>
      <c r="J30" s="391"/>
      <c r="K30" s="391"/>
      <c r="L30" s="543"/>
      <c r="M30" s="543"/>
    </row>
    <row r="31" spans="1:13" ht="21.75" customHeight="1" x14ac:dyDescent="0.2">
      <c r="A31" s="544" t="s">
        <v>446</v>
      </c>
      <c r="B31" s="391">
        <v>98.2</v>
      </c>
      <c r="C31" s="391">
        <v>98.2</v>
      </c>
      <c r="D31" s="391">
        <v>98.5</v>
      </c>
      <c r="E31" s="391">
        <v>98.5</v>
      </c>
      <c r="F31" s="391">
        <v>98.7</v>
      </c>
      <c r="G31" s="391">
        <v>98.7</v>
      </c>
      <c r="H31" s="391">
        <v>98.7</v>
      </c>
      <c r="I31" s="391">
        <v>98.9</v>
      </c>
      <c r="J31" s="391">
        <v>98.7</v>
      </c>
      <c r="K31" s="391">
        <v>98.6</v>
      </c>
      <c r="L31" s="543"/>
      <c r="M31" s="543"/>
    </row>
    <row r="32" spans="1:13" ht="11.25" customHeight="1" x14ac:dyDescent="0.2">
      <c r="A32" s="548"/>
      <c r="B32" s="548"/>
      <c r="C32" s="90"/>
      <c r="D32" s="90"/>
      <c r="E32" s="90"/>
      <c r="F32" s="90"/>
      <c r="G32" s="90"/>
      <c r="H32" s="549"/>
      <c r="I32" s="549"/>
      <c r="J32" s="549"/>
      <c r="K32" s="549"/>
      <c r="L32" s="549"/>
      <c r="M32" s="133"/>
    </row>
    <row r="33" spans="1:51" ht="11.25" customHeight="1" x14ac:dyDescent="0.2">
      <c r="A33" s="303"/>
      <c r="B33" s="303"/>
      <c r="C33" s="550"/>
      <c r="D33" s="550"/>
      <c r="E33" s="550"/>
      <c r="F33" s="550"/>
      <c r="G33" s="550"/>
      <c r="H33" s="133"/>
      <c r="I33" s="133"/>
      <c r="J33" s="133"/>
      <c r="K33" s="44"/>
      <c r="L33" s="117" t="s">
        <v>61</v>
      </c>
      <c r="M33" s="104"/>
    </row>
    <row r="34" spans="1:51" s="229" customFormat="1" ht="11.25" customHeight="1" x14ac:dyDescent="0.2">
      <c r="A34" s="676" t="s">
        <v>467</v>
      </c>
      <c r="B34" s="676"/>
      <c r="C34" s="676"/>
      <c r="D34" s="676"/>
      <c r="E34" s="676"/>
      <c r="F34" s="676"/>
      <c r="G34" s="676"/>
      <c r="H34" s="676"/>
      <c r="I34" s="723"/>
      <c r="J34" s="723"/>
      <c r="K34" s="159"/>
    </row>
    <row r="35" spans="1:51" s="229" customFormat="1" ht="11.25" customHeight="1" x14ac:dyDescent="0.2">
      <c r="A35" s="708" t="s">
        <v>52</v>
      </c>
      <c r="B35" s="708"/>
      <c r="C35" s="708"/>
      <c r="D35" s="708"/>
      <c r="E35" s="708"/>
      <c r="F35" s="708"/>
      <c r="G35" s="708"/>
      <c r="H35" s="708"/>
      <c r="I35" s="708"/>
      <c r="J35" s="708"/>
      <c r="K35" s="206"/>
    </row>
    <row r="36" spans="1:51" s="229" customFormat="1" ht="11.25" customHeight="1" x14ac:dyDescent="0.2">
      <c r="A36" s="676" t="s">
        <v>468</v>
      </c>
      <c r="B36" s="676"/>
      <c r="C36" s="723"/>
      <c r="D36" s="723"/>
      <c r="E36" s="723"/>
      <c r="F36" s="723"/>
      <c r="G36" s="723"/>
      <c r="H36" s="723"/>
      <c r="I36" s="723"/>
      <c r="J36" s="723"/>
      <c r="K36" s="345"/>
    </row>
    <row r="37" spans="1:51" s="229" customFormat="1" x14ac:dyDescent="0.2">
      <c r="A37" s="676" t="s">
        <v>443</v>
      </c>
      <c r="B37" s="676"/>
      <c r="C37" s="676"/>
      <c r="D37" s="676"/>
      <c r="E37" s="676"/>
      <c r="F37" s="676"/>
      <c r="G37" s="676"/>
      <c r="H37" s="676"/>
      <c r="I37" s="676"/>
      <c r="J37" s="676"/>
      <c r="K37" s="418"/>
      <c r="L37" s="418"/>
      <c r="M37" s="418"/>
      <c r="N37" s="418"/>
      <c r="O37" s="418"/>
      <c r="P37" s="418"/>
      <c r="Q37" s="418"/>
      <c r="R37" s="418"/>
      <c r="S37" s="418"/>
      <c r="T37" s="418"/>
      <c r="U37" s="418"/>
    </row>
    <row r="38" spans="1:51" s="229" customFormat="1" ht="60" customHeight="1" x14ac:dyDescent="0.2">
      <c r="A38" s="669" t="s">
        <v>447</v>
      </c>
      <c r="B38" s="669"/>
      <c r="C38" s="669"/>
      <c r="D38" s="669"/>
      <c r="E38" s="669"/>
      <c r="F38" s="669"/>
      <c r="G38" s="669"/>
      <c r="H38" s="669"/>
      <c r="I38" s="669"/>
      <c r="J38" s="669"/>
      <c r="K38" s="669"/>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row>
    <row r="39" spans="1:51" s="229" customFormat="1" ht="51" customHeight="1" x14ac:dyDescent="0.2">
      <c r="A39" s="669" t="s">
        <v>471</v>
      </c>
      <c r="B39" s="669"/>
      <c r="C39" s="669"/>
      <c r="D39" s="669"/>
      <c r="E39" s="669"/>
      <c r="F39" s="669"/>
      <c r="G39" s="669"/>
      <c r="H39" s="669"/>
      <c r="I39" s="669"/>
      <c r="J39" s="669"/>
      <c r="K39" s="669"/>
      <c r="L39" s="157"/>
      <c r="M39" s="157"/>
      <c r="N39" s="157"/>
      <c r="O39" s="157"/>
      <c r="P39" s="157"/>
      <c r="Q39" s="157"/>
      <c r="R39" s="157"/>
      <c r="S39" s="157"/>
      <c r="T39" s="157"/>
      <c r="U39" s="157"/>
    </row>
    <row r="40" spans="1:51" ht="27.75" customHeight="1" x14ac:dyDescent="0.2">
      <c r="A40" s="688" t="s">
        <v>568</v>
      </c>
      <c r="B40" s="688"/>
      <c r="C40" s="688"/>
      <c r="D40" s="688"/>
      <c r="E40" s="688"/>
      <c r="F40" s="688"/>
      <c r="G40" s="688"/>
      <c r="H40" s="688"/>
      <c r="I40" s="688"/>
      <c r="J40" s="688"/>
      <c r="K40" s="688"/>
      <c r="L40" s="688"/>
    </row>
  </sheetData>
  <sheetProtection sheet="1" objects="1" scenarios="1"/>
  <mergeCells count="9">
    <mergeCell ref="A40:L40"/>
    <mergeCell ref="A1:M1"/>
    <mergeCell ref="B5:K5"/>
    <mergeCell ref="A34:J34"/>
    <mergeCell ref="A35:J35"/>
    <mergeCell ref="A36:J36"/>
    <mergeCell ref="A37:J37"/>
    <mergeCell ref="A39:K39"/>
    <mergeCell ref="A38:K38"/>
  </mergeCells>
  <pageMargins left="0.7" right="0.7" top="0.75" bottom="0.75" header="0.3" footer="0.3"/>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40"/>
  <sheetViews>
    <sheetView showGridLines="0" zoomScaleNormal="100" workbookViewId="0">
      <selection sqref="A1:L1"/>
    </sheetView>
  </sheetViews>
  <sheetFormatPr defaultColWidth="9.140625" defaultRowHeight="11.25" x14ac:dyDescent="0.2"/>
  <cols>
    <col min="1" max="1" width="38.42578125" style="40" customWidth="1"/>
    <col min="2" max="3" width="11.7109375" style="40" customWidth="1"/>
    <col min="4" max="4" width="11.7109375" style="36" customWidth="1"/>
    <col min="5" max="5" width="11.7109375" style="43" customWidth="1"/>
    <col min="6" max="7" width="11.7109375" style="44" customWidth="1"/>
    <col min="8" max="9" width="13.28515625" style="44" customWidth="1"/>
    <col min="10" max="10" width="11.7109375" style="44" customWidth="1"/>
    <col min="11" max="11" width="2.5703125" style="44" customWidth="1"/>
    <col min="12" max="12" width="1.7109375" style="44" customWidth="1"/>
    <col min="13" max="18" width="11.7109375" style="44" customWidth="1"/>
    <col min="19" max="19" width="9.140625" style="40"/>
    <col min="20" max="20" width="0.5703125" style="40" customWidth="1"/>
    <col min="21" max="16384" width="9.140625" style="40"/>
  </cols>
  <sheetData>
    <row r="1" spans="1:19" ht="13.5" customHeight="1" x14ac:dyDescent="0.2">
      <c r="A1" s="721" t="s">
        <v>205</v>
      </c>
      <c r="B1" s="721"/>
      <c r="C1" s="721"/>
      <c r="D1" s="721"/>
      <c r="E1" s="721"/>
      <c r="F1" s="721"/>
      <c r="G1" s="721"/>
      <c r="H1" s="721"/>
      <c r="I1" s="721"/>
      <c r="J1" s="721"/>
      <c r="K1" s="721"/>
      <c r="L1" s="721"/>
      <c r="M1" s="126"/>
      <c r="N1" s="126"/>
      <c r="O1" s="101"/>
      <c r="P1" s="101"/>
      <c r="Q1" s="101"/>
      <c r="R1" s="101"/>
      <c r="S1" s="38"/>
    </row>
    <row r="2" spans="1:19" ht="12.75" customHeight="1" x14ac:dyDescent="0.2">
      <c r="A2" s="185" t="s">
        <v>419</v>
      </c>
      <c r="B2" s="185"/>
      <c r="C2" s="417"/>
      <c r="D2" s="417"/>
      <c r="M2" s="115"/>
      <c r="N2" s="115"/>
    </row>
    <row r="3" spans="1:19" ht="12.75" customHeight="1" x14ac:dyDescent="0.2">
      <c r="A3" s="35" t="s">
        <v>0</v>
      </c>
      <c r="B3" s="35"/>
      <c r="C3" s="334"/>
      <c r="D3" s="116"/>
      <c r="E3" s="39"/>
      <c r="F3" s="115"/>
      <c r="G3" s="115"/>
      <c r="H3" s="115"/>
      <c r="I3" s="115"/>
      <c r="J3" s="115"/>
      <c r="K3" s="115"/>
      <c r="L3" s="115"/>
      <c r="M3" s="115"/>
      <c r="N3" s="115"/>
    </row>
    <row r="4" spans="1:19" s="53" customFormat="1" ht="11.25" customHeight="1" x14ac:dyDescent="0.2">
      <c r="A4" s="317"/>
      <c r="B4" s="317"/>
      <c r="C4" s="343"/>
      <c r="D4" s="88"/>
      <c r="E4" s="89"/>
      <c r="F4" s="54"/>
      <c r="G4" s="54"/>
      <c r="H4" s="54"/>
      <c r="I4" s="54"/>
      <c r="J4" s="54"/>
      <c r="K4" s="54"/>
      <c r="L4" s="54"/>
      <c r="M4" s="54"/>
      <c r="N4" s="54"/>
      <c r="O4" s="54"/>
      <c r="P4" s="54"/>
      <c r="Q4" s="54"/>
      <c r="R4" s="54"/>
    </row>
    <row r="5" spans="1:19" ht="12.75" customHeight="1" x14ac:dyDescent="0.2">
      <c r="A5" s="303"/>
      <c r="B5" s="722" t="s">
        <v>55</v>
      </c>
      <c r="C5" s="722"/>
      <c r="D5" s="722"/>
      <c r="E5" s="722"/>
      <c r="F5" s="722"/>
      <c r="G5" s="722"/>
      <c r="H5" s="722"/>
      <c r="I5" s="722"/>
      <c r="J5" s="722"/>
      <c r="K5" s="114"/>
      <c r="L5" s="121"/>
      <c r="M5" s="122"/>
      <c r="N5" s="122"/>
      <c r="O5" s="122"/>
      <c r="P5" s="122"/>
      <c r="Q5" s="122"/>
      <c r="R5" s="43"/>
    </row>
    <row r="6" spans="1:19" ht="51.75" customHeight="1" x14ac:dyDescent="0.2">
      <c r="A6" s="75"/>
      <c r="B6" s="419" t="s">
        <v>433</v>
      </c>
      <c r="C6" s="426" t="s">
        <v>434</v>
      </c>
      <c r="D6" s="426" t="s">
        <v>435</v>
      </c>
      <c r="E6" s="426" t="s">
        <v>436</v>
      </c>
      <c r="F6" s="426" t="s">
        <v>437</v>
      </c>
      <c r="G6" s="426" t="s">
        <v>438</v>
      </c>
      <c r="H6" s="426" t="s">
        <v>485</v>
      </c>
      <c r="I6" s="426" t="s">
        <v>555</v>
      </c>
      <c r="J6" s="426" t="s">
        <v>57</v>
      </c>
      <c r="K6" s="419"/>
      <c r="L6" s="103"/>
      <c r="M6" s="103"/>
      <c r="N6" s="103"/>
      <c r="O6" s="103"/>
      <c r="P6" s="103"/>
      <c r="Q6" s="103"/>
      <c r="R6" s="103"/>
    </row>
    <row r="7" spans="1:19" x14ac:dyDescent="0.2">
      <c r="C7" s="103"/>
      <c r="D7" s="103"/>
      <c r="E7" s="103"/>
      <c r="F7" s="103"/>
      <c r="G7" s="103"/>
      <c r="H7" s="396"/>
      <c r="I7" s="396"/>
      <c r="J7" s="103"/>
      <c r="K7" s="103"/>
      <c r="L7" s="103"/>
      <c r="M7" s="103"/>
      <c r="N7" s="103"/>
      <c r="O7" s="103"/>
      <c r="P7" s="103"/>
      <c r="Q7" s="103"/>
      <c r="R7" s="103"/>
    </row>
    <row r="8" spans="1:19" x14ac:dyDescent="0.2">
      <c r="A8" s="50" t="s">
        <v>56</v>
      </c>
      <c r="B8" s="391">
        <v>76</v>
      </c>
      <c r="C8" s="391">
        <v>58</v>
      </c>
      <c r="D8" s="391">
        <v>46</v>
      </c>
      <c r="E8" s="391">
        <v>65</v>
      </c>
      <c r="F8" s="391">
        <v>149</v>
      </c>
      <c r="G8" s="391">
        <v>367</v>
      </c>
      <c r="H8" s="391">
        <v>643</v>
      </c>
      <c r="I8" s="391">
        <v>27</v>
      </c>
      <c r="J8" s="391">
        <v>1431</v>
      </c>
      <c r="K8" s="539"/>
      <c r="L8" s="539"/>
      <c r="M8" s="539"/>
      <c r="N8" s="539"/>
      <c r="O8" s="539"/>
      <c r="P8" s="539"/>
      <c r="Q8" s="539"/>
      <c r="R8" s="90"/>
    </row>
    <row r="9" spans="1:19" x14ac:dyDescent="0.2">
      <c r="A9" s="50"/>
      <c r="B9" s="391"/>
      <c r="C9" s="391"/>
      <c r="D9" s="391"/>
      <c r="E9" s="391"/>
      <c r="F9" s="391"/>
      <c r="G9" s="391"/>
      <c r="H9" s="391"/>
      <c r="I9" s="391"/>
      <c r="J9" s="391"/>
      <c r="K9" s="539"/>
      <c r="L9" s="539"/>
      <c r="M9" s="539"/>
      <c r="N9" s="539"/>
      <c r="O9" s="539"/>
      <c r="P9" s="539"/>
      <c r="Q9" s="539"/>
      <c r="R9" s="90"/>
    </row>
    <row r="10" spans="1:19" x14ac:dyDescent="0.2">
      <c r="A10" s="540" t="s">
        <v>62</v>
      </c>
      <c r="B10" s="393">
        <v>12359</v>
      </c>
      <c r="C10" s="393">
        <v>10138</v>
      </c>
      <c r="D10" s="393">
        <v>8423</v>
      </c>
      <c r="E10" s="393">
        <v>12102</v>
      </c>
      <c r="F10" s="393">
        <v>26133</v>
      </c>
      <c r="G10" s="393">
        <v>64622</v>
      </c>
      <c r="H10" s="393">
        <v>119216</v>
      </c>
      <c r="I10" s="393">
        <v>5148</v>
      </c>
      <c r="J10" s="393">
        <v>258141</v>
      </c>
      <c r="K10" s="541"/>
      <c r="L10" s="541"/>
      <c r="M10" s="539"/>
      <c r="N10" s="539"/>
      <c r="O10" s="539"/>
      <c r="P10" s="539"/>
      <c r="Q10" s="539"/>
      <c r="R10" s="551"/>
    </row>
    <row r="11" spans="1:19" x14ac:dyDescent="0.2">
      <c r="A11" s="540"/>
      <c r="B11" s="391"/>
      <c r="C11" s="391"/>
      <c r="D11" s="391"/>
      <c r="E11" s="391"/>
      <c r="F11" s="391"/>
      <c r="G11" s="391"/>
      <c r="H11" s="391"/>
      <c r="I11" s="391"/>
      <c r="J11" s="391"/>
      <c r="K11" s="541"/>
      <c r="L11" s="541"/>
      <c r="M11" s="539"/>
      <c r="N11" s="541"/>
      <c r="O11" s="541"/>
      <c r="P11" s="541"/>
      <c r="Q11" s="541"/>
      <c r="R11" s="551"/>
    </row>
    <row r="12" spans="1:19" x14ac:dyDescent="0.2">
      <c r="A12" s="542" t="s">
        <v>569</v>
      </c>
      <c r="B12" s="391">
        <v>45.3</v>
      </c>
      <c r="C12" s="391">
        <v>46.8</v>
      </c>
      <c r="D12" s="391">
        <v>47.8</v>
      </c>
      <c r="E12" s="394">
        <v>48</v>
      </c>
      <c r="F12" s="391">
        <v>47.5</v>
      </c>
      <c r="G12" s="394">
        <v>49</v>
      </c>
      <c r="H12" s="391">
        <v>52.1</v>
      </c>
      <c r="I12" s="391">
        <v>55.3</v>
      </c>
      <c r="J12" s="394">
        <v>50</v>
      </c>
      <c r="K12" s="543"/>
      <c r="L12" s="543"/>
      <c r="M12" s="539"/>
      <c r="N12" s="543"/>
      <c r="O12" s="543"/>
      <c r="P12" s="543"/>
      <c r="Q12" s="543"/>
    </row>
    <row r="13" spans="1:19" x14ac:dyDescent="0.2">
      <c r="A13" s="542"/>
      <c r="B13" s="391"/>
      <c r="C13" s="391"/>
      <c r="D13" s="391"/>
      <c r="E13" s="391"/>
      <c r="F13" s="391"/>
      <c r="G13" s="391"/>
      <c r="H13" s="391"/>
      <c r="I13" s="391"/>
      <c r="J13" s="391"/>
      <c r="K13" s="543"/>
      <c r="L13" s="543"/>
      <c r="M13" s="539"/>
      <c r="N13" s="543"/>
      <c r="O13" s="543"/>
      <c r="P13" s="543"/>
      <c r="Q13" s="543"/>
      <c r="R13" s="552"/>
    </row>
    <row r="14" spans="1:19" x14ac:dyDescent="0.2">
      <c r="A14" s="544" t="s">
        <v>285</v>
      </c>
      <c r="B14" s="391"/>
      <c r="C14" s="391"/>
      <c r="D14" s="391"/>
      <c r="E14" s="391"/>
      <c r="F14" s="391"/>
      <c r="G14" s="391"/>
      <c r="H14" s="391"/>
      <c r="I14" s="391"/>
      <c r="J14" s="391"/>
      <c r="K14" s="543"/>
      <c r="L14" s="543"/>
      <c r="M14" s="539"/>
      <c r="N14" s="543"/>
      <c r="O14" s="543"/>
      <c r="P14" s="543"/>
      <c r="Q14" s="543"/>
      <c r="R14" s="552"/>
    </row>
    <row r="15" spans="1:19" x14ac:dyDescent="0.2">
      <c r="A15" s="395" t="s">
        <v>439</v>
      </c>
      <c r="B15" s="391">
        <v>98.4</v>
      </c>
      <c r="C15" s="391">
        <v>98.6</v>
      </c>
      <c r="D15" s="391">
        <v>99.1</v>
      </c>
      <c r="E15" s="391">
        <v>98.8</v>
      </c>
      <c r="F15" s="391">
        <v>98.7</v>
      </c>
      <c r="G15" s="391">
        <v>98.9</v>
      </c>
      <c r="H15" s="391">
        <v>99.1</v>
      </c>
      <c r="I15" s="391">
        <v>99.3</v>
      </c>
      <c r="J15" s="391">
        <v>98.9</v>
      </c>
      <c r="K15" s="543"/>
      <c r="L15" s="543"/>
      <c r="M15" s="539"/>
      <c r="N15" s="543"/>
      <c r="O15" s="543"/>
      <c r="P15" s="543"/>
      <c r="Q15" s="543"/>
      <c r="R15" s="552"/>
    </row>
    <row r="16" spans="1:19" x14ac:dyDescent="0.2">
      <c r="A16" s="395" t="s">
        <v>441</v>
      </c>
      <c r="B16" s="391">
        <v>62.2</v>
      </c>
      <c r="C16" s="394">
        <v>64</v>
      </c>
      <c r="D16" s="394">
        <v>66.599999999999994</v>
      </c>
      <c r="E16" s="391">
        <v>66.8</v>
      </c>
      <c r="F16" s="391">
        <v>66.599999999999994</v>
      </c>
      <c r="G16" s="394">
        <v>69</v>
      </c>
      <c r="H16" s="391">
        <v>73.8</v>
      </c>
      <c r="I16" s="391">
        <v>78.7</v>
      </c>
      <c r="J16" s="391">
        <v>70.400000000000006</v>
      </c>
      <c r="K16" s="543"/>
      <c r="L16" s="543"/>
      <c r="M16" s="539"/>
      <c r="N16" s="543"/>
      <c r="O16" s="543"/>
      <c r="P16" s="543"/>
      <c r="Q16" s="543"/>
      <c r="R16" s="552"/>
    </row>
    <row r="17" spans="1:18" x14ac:dyDescent="0.2">
      <c r="A17" s="395" t="s">
        <v>440</v>
      </c>
      <c r="B17" s="391">
        <v>39.700000000000003</v>
      </c>
      <c r="C17" s="391">
        <v>42.6</v>
      </c>
      <c r="D17" s="394">
        <v>44</v>
      </c>
      <c r="E17" s="391">
        <v>45.3</v>
      </c>
      <c r="F17" s="394">
        <v>45</v>
      </c>
      <c r="G17" s="391">
        <v>47.3</v>
      </c>
      <c r="H17" s="391">
        <v>53.6</v>
      </c>
      <c r="I17" s="391">
        <v>59.7</v>
      </c>
      <c r="J17" s="391">
        <v>49.5</v>
      </c>
      <c r="K17" s="543"/>
      <c r="L17" s="543"/>
      <c r="M17" s="539"/>
      <c r="N17" s="543"/>
      <c r="O17" s="543"/>
      <c r="P17" s="543"/>
      <c r="Q17" s="543"/>
      <c r="R17" s="552"/>
    </row>
    <row r="18" spans="1:18" x14ac:dyDescent="0.2">
      <c r="A18" s="395"/>
      <c r="B18" s="391"/>
      <c r="C18" s="391"/>
      <c r="D18" s="391"/>
      <c r="E18" s="391"/>
      <c r="F18" s="391"/>
      <c r="G18" s="391"/>
      <c r="H18" s="391"/>
      <c r="I18" s="391"/>
      <c r="J18" s="391"/>
      <c r="K18" s="543"/>
      <c r="L18" s="543"/>
      <c r="M18" s="539"/>
      <c r="N18" s="543"/>
      <c r="O18" s="543"/>
      <c r="P18" s="543"/>
      <c r="Q18" s="543"/>
      <c r="R18" s="552"/>
    </row>
    <row r="19" spans="1:18" x14ac:dyDescent="0.2">
      <c r="A19" s="65" t="s">
        <v>15</v>
      </c>
      <c r="B19" s="391"/>
      <c r="C19" s="391"/>
      <c r="D19" s="391"/>
      <c r="E19" s="391"/>
      <c r="F19" s="391"/>
      <c r="G19" s="391"/>
      <c r="H19" s="391"/>
      <c r="I19" s="391"/>
      <c r="J19" s="391"/>
      <c r="K19" s="543"/>
      <c r="L19" s="543"/>
      <c r="M19" s="539"/>
      <c r="N19" s="543"/>
      <c r="O19" s="543"/>
      <c r="P19" s="543"/>
      <c r="Q19" s="543"/>
      <c r="R19" s="552"/>
    </row>
    <row r="20" spans="1:18" x14ac:dyDescent="0.2">
      <c r="A20" s="395" t="s">
        <v>442</v>
      </c>
      <c r="B20" s="394">
        <v>36</v>
      </c>
      <c r="C20" s="391">
        <v>40.1</v>
      </c>
      <c r="D20" s="394">
        <v>40.9</v>
      </c>
      <c r="E20" s="391">
        <v>38.9</v>
      </c>
      <c r="F20" s="391">
        <v>41.8</v>
      </c>
      <c r="G20" s="391">
        <v>39.5</v>
      </c>
      <c r="H20" s="391">
        <v>48.1</v>
      </c>
      <c r="I20" s="394">
        <v>51</v>
      </c>
      <c r="J20" s="391">
        <v>43.8</v>
      </c>
      <c r="K20" s="543"/>
      <c r="L20" s="543"/>
      <c r="M20" s="539"/>
      <c r="N20" s="543"/>
      <c r="O20" s="543"/>
      <c r="P20" s="543"/>
      <c r="Q20" s="543"/>
    </row>
    <row r="21" spans="1:18" x14ac:dyDescent="0.2">
      <c r="A21" s="395" t="s">
        <v>385</v>
      </c>
      <c r="B21" s="553">
        <v>3.91</v>
      </c>
      <c r="C21" s="391">
        <v>4.05</v>
      </c>
      <c r="D21" s="391">
        <v>4.17</v>
      </c>
      <c r="E21" s="391">
        <v>4.1900000000000004</v>
      </c>
      <c r="F21" s="391">
        <v>4.1500000000000004</v>
      </c>
      <c r="G21" s="391">
        <v>4.28</v>
      </c>
      <c r="H21" s="391">
        <v>4.6399999999999997</v>
      </c>
      <c r="I21" s="391">
        <v>4.99</v>
      </c>
      <c r="J21" s="553">
        <v>4.41</v>
      </c>
      <c r="K21" s="543"/>
      <c r="L21" s="543"/>
      <c r="M21" s="539"/>
      <c r="N21" s="543"/>
      <c r="O21" s="543"/>
      <c r="P21" s="543"/>
      <c r="Q21" s="543"/>
      <c r="R21" s="552"/>
    </row>
    <row r="22" spans="1:18" x14ac:dyDescent="0.2">
      <c r="A22" s="344"/>
      <c r="B22" s="391"/>
      <c r="C22" s="391"/>
      <c r="D22" s="391"/>
      <c r="E22" s="391"/>
      <c r="F22" s="391"/>
      <c r="G22" s="391"/>
      <c r="H22" s="391"/>
      <c r="I22" s="391"/>
      <c r="J22" s="391"/>
      <c r="K22" s="543"/>
      <c r="L22" s="543"/>
      <c r="M22" s="539"/>
      <c r="N22" s="543"/>
      <c r="O22" s="543"/>
      <c r="P22" s="543"/>
      <c r="Q22" s="543"/>
    </row>
    <row r="23" spans="1:18" x14ac:dyDescent="0.2">
      <c r="A23" s="545" t="s">
        <v>444</v>
      </c>
      <c r="B23" s="391"/>
      <c r="C23" s="391"/>
      <c r="D23" s="391"/>
      <c r="E23" s="391"/>
      <c r="F23" s="391"/>
      <c r="G23" s="391"/>
      <c r="H23" s="391"/>
      <c r="I23" s="391"/>
      <c r="J23" s="391"/>
      <c r="K23" s="543"/>
      <c r="L23" s="543"/>
      <c r="M23" s="539"/>
      <c r="N23" s="543"/>
      <c r="O23" s="543"/>
      <c r="P23" s="543"/>
      <c r="Q23" s="543"/>
      <c r="R23" s="552"/>
    </row>
    <row r="24" spans="1:18" x14ac:dyDescent="0.2">
      <c r="A24" s="395" t="s">
        <v>99</v>
      </c>
      <c r="B24" s="393">
        <v>11687</v>
      </c>
      <c r="C24" s="393">
        <v>9581</v>
      </c>
      <c r="D24" s="393">
        <v>8173</v>
      </c>
      <c r="E24" s="393">
        <v>11424</v>
      </c>
      <c r="F24" s="393">
        <v>24835</v>
      </c>
      <c r="G24" s="393">
        <v>61707</v>
      </c>
      <c r="H24" s="393">
        <v>113792</v>
      </c>
      <c r="I24" s="393">
        <v>4929</v>
      </c>
      <c r="J24" s="393">
        <v>246128</v>
      </c>
      <c r="K24" s="543"/>
      <c r="L24" s="543"/>
      <c r="M24" s="539"/>
      <c r="N24" s="543"/>
      <c r="O24" s="543"/>
      <c r="P24" s="543"/>
      <c r="Q24" s="543"/>
      <c r="R24" s="552"/>
    </row>
    <row r="25" spans="1:18" x14ac:dyDescent="0.2">
      <c r="A25" s="395" t="s">
        <v>94</v>
      </c>
      <c r="B25" s="391">
        <v>-0.06</v>
      </c>
      <c r="C25" s="391">
        <v>0.05</v>
      </c>
      <c r="D25" s="391">
        <v>0.03</v>
      </c>
      <c r="E25" s="391">
        <v>0.06</v>
      </c>
      <c r="F25" s="391">
        <v>0.04</v>
      </c>
      <c r="G25" s="391">
        <v>0.09</v>
      </c>
      <c r="H25" s="391">
        <v>0.17</v>
      </c>
      <c r="I25" s="391">
        <v>0.34</v>
      </c>
      <c r="J25" s="391">
        <v>0.12</v>
      </c>
      <c r="K25" s="543"/>
      <c r="L25" s="543"/>
      <c r="M25" s="539"/>
      <c r="N25" s="543"/>
      <c r="O25" s="543"/>
      <c r="P25" s="543"/>
      <c r="Q25" s="543"/>
      <c r="R25" s="552"/>
    </row>
    <row r="26" spans="1:18" x14ac:dyDescent="0.2">
      <c r="A26" s="546" t="s">
        <v>97</v>
      </c>
      <c r="B26" s="391">
        <v>-0.09</v>
      </c>
      <c r="C26" s="391">
        <v>0.03</v>
      </c>
      <c r="D26" s="553">
        <v>0</v>
      </c>
      <c r="E26" s="391">
        <v>0.03</v>
      </c>
      <c r="F26" s="391">
        <v>0.02</v>
      </c>
      <c r="G26" s="391">
        <v>0.08</v>
      </c>
      <c r="H26" s="391">
        <v>0.16</v>
      </c>
      <c r="I26" s="391">
        <v>0.31</v>
      </c>
      <c r="J26" s="391">
        <v>0.11</v>
      </c>
      <c r="K26" s="543"/>
      <c r="L26" s="543"/>
      <c r="M26" s="539"/>
      <c r="N26" s="543"/>
      <c r="O26" s="543"/>
      <c r="P26" s="543"/>
      <c r="Q26" s="543"/>
    </row>
    <row r="27" spans="1:18" x14ac:dyDescent="0.2">
      <c r="A27" s="546" t="s">
        <v>98</v>
      </c>
      <c r="B27" s="391">
        <v>-0.04</v>
      </c>
      <c r="C27" s="391">
        <v>0.08</v>
      </c>
      <c r="D27" s="391">
        <v>0.05</v>
      </c>
      <c r="E27" s="391">
        <v>0.08</v>
      </c>
      <c r="F27" s="391">
        <v>0.05</v>
      </c>
      <c r="G27" s="553">
        <v>0.1</v>
      </c>
      <c r="H27" s="391">
        <v>0.18</v>
      </c>
      <c r="I27" s="391">
        <v>0.38</v>
      </c>
      <c r="J27" s="391">
        <v>0.12</v>
      </c>
      <c r="K27" s="543"/>
      <c r="L27" s="543"/>
      <c r="M27" s="539"/>
      <c r="N27" s="543"/>
      <c r="O27" s="543"/>
      <c r="P27" s="543"/>
      <c r="Q27" s="543"/>
      <c r="R27" s="552"/>
    </row>
    <row r="28" spans="1:18" x14ac:dyDescent="0.2">
      <c r="A28" s="547"/>
      <c r="B28" s="391"/>
      <c r="C28" s="391"/>
      <c r="D28" s="391"/>
      <c r="E28" s="391"/>
      <c r="F28" s="391"/>
      <c r="G28" s="391"/>
      <c r="H28" s="391"/>
      <c r="I28" s="391"/>
      <c r="J28" s="391"/>
      <c r="K28" s="543"/>
      <c r="L28" s="543"/>
      <c r="M28" s="539"/>
      <c r="N28" s="543"/>
      <c r="O28" s="543"/>
      <c r="P28" s="543"/>
      <c r="Q28" s="543"/>
      <c r="R28" s="552"/>
    </row>
    <row r="29" spans="1:18" x14ac:dyDescent="0.2">
      <c r="A29" s="545" t="s">
        <v>445</v>
      </c>
      <c r="B29" s="391">
        <v>99.2</v>
      </c>
      <c r="C29" s="391">
        <v>99.3</v>
      </c>
      <c r="D29" s="391">
        <v>99.5</v>
      </c>
      <c r="E29" s="391">
        <v>99.5</v>
      </c>
      <c r="F29" s="391">
        <v>99.4</v>
      </c>
      <c r="G29" s="391">
        <v>99.5</v>
      </c>
      <c r="H29" s="391">
        <v>99.6</v>
      </c>
      <c r="I29" s="391">
        <v>99.8</v>
      </c>
      <c r="J29" s="391">
        <v>99.5</v>
      </c>
      <c r="K29" s="543"/>
      <c r="L29" s="543"/>
      <c r="M29" s="539"/>
      <c r="N29" s="543"/>
      <c r="O29" s="543"/>
      <c r="P29" s="543"/>
      <c r="Q29" s="543"/>
      <c r="R29" s="552"/>
    </row>
    <row r="30" spans="1:18" x14ac:dyDescent="0.2">
      <c r="A30" s="545"/>
      <c r="B30" s="391"/>
      <c r="C30" s="391"/>
      <c r="D30" s="391"/>
      <c r="E30" s="391"/>
      <c r="F30" s="391"/>
      <c r="G30" s="391"/>
      <c r="H30" s="391"/>
      <c r="I30" s="391"/>
      <c r="J30" s="391"/>
      <c r="K30" s="543"/>
      <c r="L30" s="543"/>
      <c r="M30" s="539"/>
      <c r="N30" s="543"/>
      <c r="O30" s="543"/>
      <c r="P30" s="543"/>
      <c r="Q30" s="543"/>
      <c r="R30" s="552"/>
    </row>
    <row r="31" spans="1:18" ht="22.5" x14ac:dyDescent="0.2">
      <c r="A31" s="544" t="s">
        <v>446</v>
      </c>
      <c r="B31" s="394">
        <v>99</v>
      </c>
      <c r="C31" s="391">
        <v>99.1</v>
      </c>
      <c r="D31" s="391">
        <v>99.5</v>
      </c>
      <c r="E31" s="391">
        <v>99.2</v>
      </c>
      <c r="F31" s="391">
        <v>99.1</v>
      </c>
      <c r="G31" s="391">
        <v>99.3</v>
      </c>
      <c r="H31" s="391">
        <v>99.4</v>
      </c>
      <c r="I31" s="391">
        <v>99.7</v>
      </c>
      <c r="J31" s="391">
        <v>99.3</v>
      </c>
      <c r="K31" s="543"/>
      <c r="L31" s="543"/>
      <c r="M31" s="539"/>
      <c r="N31" s="543"/>
      <c r="O31" s="543"/>
      <c r="P31" s="543"/>
      <c r="Q31" s="543"/>
      <c r="R31" s="552"/>
    </row>
    <row r="32" spans="1:18" x14ac:dyDescent="0.2">
      <c r="A32" s="548"/>
      <c r="B32" s="548"/>
      <c r="C32" s="548"/>
      <c r="D32" s="548"/>
      <c r="E32" s="548"/>
      <c r="F32" s="554"/>
      <c r="G32" s="554"/>
      <c r="H32" s="554"/>
      <c r="I32" s="554"/>
      <c r="J32" s="554"/>
      <c r="K32" s="549"/>
      <c r="L32" s="133"/>
      <c r="M32" s="133"/>
      <c r="N32" s="133"/>
      <c r="O32" s="133"/>
      <c r="P32" s="133"/>
      <c r="Q32" s="133"/>
      <c r="R32" s="90"/>
    </row>
    <row r="33" spans="1:18" ht="15" customHeight="1" x14ac:dyDescent="0.2">
      <c r="A33" s="303"/>
      <c r="B33" s="303"/>
      <c r="C33" s="550"/>
      <c r="D33" s="550"/>
      <c r="E33" s="550"/>
      <c r="F33" s="133"/>
      <c r="G33" s="133"/>
      <c r="H33" s="133"/>
      <c r="I33" s="133"/>
      <c r="K33" s="117" t="s">
        <v>61</v>
      </c>
      <c r="L33" s="104"/>
      <c r="M33" s="104"/>
      <c r="N33" s="104"/>
      <c r="O33" s="104"/>
      <c r="P33" s="104"/>
      <c r="Q33" s="26"/>
      <c r="R33" s="104"/>
    </row>
    <row r="34" spans="1:18" s="423" customFormat="1" ht="12.75" x14ac:dyDescent="0.2">
      <c r="A34" s="676" t="s">
        <v>467</v>
      </c>
      <c r="B34" s="676"/>
      <c r="C34" s="676"/>
      <c r="D34" s="676"/>
      <c r="E34" s="676"/>
      <c r="F34" s="676"/>
      <c r="G34" s="676"/>
      <c r="H34" s="676"/>
      <c r="I34" s="723"/>
      <c r="J34" s="159"/>
      <c r="K34" s="159"/>
      <c r="L34" s="159"/>
      <c r="M34" s="159"/>
      <c r="N34" s="159"/>
      <c r="O34" s="159"/>
      <c r="P34" s="90"/>
    </row>
    <row r="35" spans="1:18" s="423" customFormat="1" x14ac:dyDescent="0.2">
      <c r="A35" s="708" t="s">
        <v>52</v>
      </c>
      <c r="B35" s="708"/>
      <c r="C35" s="708"/>
      <c r="D35" s="708"/>
      <c r="E35" s="708"/>
      <c r="F35" s="708"/>
      <c r="G35" s="708"/>
      <c r="H35" s="708"/>
      <c r="I35" s="708"/>
      <c r="J35" s="431"/>
      <c r="K35" s="159"/>
      <c r="L35" s="159"/>
      <c r="M35" s="159"/>
      <c r="N35" s="159"/>
      <c r="O35" s="159"/>
      <c r="P35" s="90"/>
    </row>
    <row r="36" spans="1:18" s="423" customFormat="1" ht="12.75" customHeight="1" x14ac:dyDescent="0.2">
      <c r="A36" s="676" t="s">
        <v>468</v>
      </c>
      <c r="B36" s="676"/>
      <c r="C36" s="723"/>
      <c r="D36" s="723"/>
      <c r="E36" s="723"/>
      <c r="F36" s="723"/>
      <c r="G36" s="723"/>
      <c r="H36" s="723"/>
      <c r="I36" s="723"/>
      <c r="J36" s="158"/>
      <c r="K36" s="345"/>
      <c r="L36" s="345"/>
      <c r="M36" s="159"/>
      <c r="N36" s="159"/>
      <c r="O36" s="159"/>
      <c r="P36" s="90"/>
    </row>
    <row r="37" spans="1:18" s="423" customFormat="1" ht="10.15" customHeight="1" x14ac:dyDescent="0.2">
      <c r="A37" s="669" t="s">
        <v>443</v>
      </c>
      <c r="B37" s="669"/>
      <c r="C37" s="669"/>
      <c r="D37" s="669"/>
      <c r="E37" s="669"/>
      <c r="F37" s="669"/>
      <c r="G37" s="669"/>
      <c r="H37" s="669"/>
      <c r="I37" s="669"/>
      <c r="J37" s="56"/>
      <c r="K37" s="56"/>
      <c r="L37" s="56"/>
      <c r="M37" s="56"/>
      <c r="N37" s="56"/>
      <c r="O37" s="56"/>
      <c r="P37" s="56"/>
    </row>
    <row r="38" spans="1:18" s="423" customFormat="1" ht="63.75" customHeight="1" x14ac:dyDescent="0.2">
      <c r="A38" s="669" t="s">
        <v>447</v>
      </c>
      <c r="B38" s="669"/>
      <c r="C38" s="669"/>
      <c r="D38" s="669"/>
      <c r="E38" s="669"/>
      <c r="F38" s="669"/>
      <c r="G38" s="669"/>
      <c r="H38" s="669"/>
      <c r="I38" s="669"/>
      <c r="J38" s="669"/>
      <c r="K38" s="669"/>
      <c r="L38" s="56"/>
      <c r="M38" s="56"/>
      <c r="N38" s="56"/>
      <c r="O38" s="56"/>
      <c r="P38" s="56"/>
    </row>
    <row r="39" spans="1:18" s="423" customFormat="1" ht="52.5" customHeight="1" x14ac:dyDescent="0.2">
      <c r="A39" s="669" t="s">
        <v>448</v>
      </c>
      <c r="B39" s="669"/>
      <c r="C39" s="669"/>
      <c r="D39" s="669"/>
      <c r="E39" s="669"/>
      <c r="F39" s="669"/>
      <c r="G39" s="669"/>
      <c r="H39" s="669"/>
      <c r="I39" s="669"/>
      <c r="J39" s="669"/>
      <c r="K39" s="669"/>
      <c r="L39" s="56"/>
      <c r="M39" s="56"/>
      <c r="N39" s="56"/>
      <c r="O39" s="56"/>
      <c r="P39" s="56"/>
    </row>
    <row r="40" spans="1:18" ht="26.25" customHeight="1" x14ac:dyDescent="0.2">
      <c r="A40" s="669" t="s">
        <v>568</v>
      </c>
      <c r="B40" s="669"/>
      <c r="C40" s="669"/>
      <c r="D40" s="669"/>
      <c r="E40" s="669"/>
      <c r="F40" s="669"/>
      <c r="G40" s="669"/>
      <c r="H40" s="669"/>
      <c r="I40" s="669"/>
      <c r="J40" s="669"/>
      <c r="K40" s="669"/>
    </row>
  </sheetData>
  <sheetProtection sheet="1" objects="1" scenarios="1"/>
  <mergeCells count="9">
    <mergeCell ref="A40:K40"/>
    <mergeCell ref="A37:I37"/>
    <mergeCell ref="A38:K38"/>
    <mergeCell ref="A39:K39"/>
    <mergeCell ref="A1:L1"/>
    <mergeCell ref="B5:J5"/>
    <mergeCell ref="A34:I34"/>
    <mergeCell ref="A35:I35"/>
    <mergeCell ref="A36:I36"/>
  </mergeCell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AI55"/>
  <sheetViews>
    <sheetView showGridLines="0" zoomScaleNormal="100" workbookViewId="0">
      <selection sqref="A1:L1"/>
    </sheetView>
  </sheetViews>
  <sheetFormatPr defaultColWidth="9.140625" defaultRowHeight="12.75" x14ac:dyDescent="0.2"/>
  <cols>
    <col min="1" max="1" width="12.140625" style="229" customWidth="1"/>
    <col min="2" max="2" width="8.7109375" style="229" customWidth="1"/>
    <col min="3" max="11" width="7.28515625" style="229" customWidth="1"/>
    <col min="12" max="15" width="9.140625" style="229"/>
    <col min="16" max="16" width="11.85546875" style="229" customWidth="1"/>
    <col min="17" max="16384" width="9.140625" style="229"/>
  </cols>
  <sheetData>
    <row r="1" spans="1:25" x14ac:dyDescent="0.2">
      <c r="A1" s="724" t="s">
        <v>275</v>
      </c>
      <c r="B1" s="724"/>
      <c r="C1" s="724"/>
      <c r="D1" s="724"/>
      <c r="E1" s="724"/>
      <c r="F1" s="724"/>
      <c r="G1" s="724"/>
      <c r="H1" s="724"/>
      <c r="I1" s="724"/>
      <c r="J1" s="724"/>
      <c r="K1" s="724"/>
      <c r="L1" s="724"/>
      <c r="P1" s="226"/>
    </row>
    <row r="2" spans="1:25" s="165" customFormat="1" ht="13.5" x14ac:dyDescent="0.2">
      <c r="A2" s="134" t="s">
        <v>419</v>
      </c>
      <c r="B2" s="134"/>
      <c r="C2" s="134"/>
      <c r="D2" s="81"/>
      <c r="E2" s="80"/>
      <c r="F2" s="81"/>
      <c r="G2" s="80"/>
      <c r="H2" s="81"/>
      <c r="I2" s="80"/>
      <c r="J2" s="81"/>
      <c r="K2" s="81"/>
    </row>
    <row r="3" spans="1:25" s="165" customFormat="1" x14ac:dyDescent="0.2">
      <c r="A3" s="725" t="s">
        <v>0</v>
      </c>
      <c r="B3" s="725"/>
      <c r="C3" s="84"/>
      <c r="D3" s="82"/>
      <c r="E3" s="83"/>
      <c r="F3" s="82"/>
      <c r="G3" s="83"/>
      <c r="H3" s="82"/>
      <c r="I3" s="83"/>
      <c r="J3" s="82"/>
      <c r="K3" s="82"/>
    </row>
    <row r="4" spans="1:25" s="165" customFormat="1" x14ac:dyDescent="0.2">
      <c r="A4" s="317"/>
      <c r="B4" s="314"/>
      <c r="C4" s="84"/>
      <c r="D4" s="82"/>
      <c r="E4" s="83"/>
      <c r="F4" s="82"/>
      <c r="G4" s="83"/>
      <c r="H4" s="82"/>
      <c r="I4" s="83"/>
      <c r="J4" s="82"/>
      <c r="K4" s="82"/>
      <c r="L4" s="346"/>
    </row>
    <row r="5" spans="1:25" s="165" customFormat="1" ht="12" customHeight="1" x14ac:dyDescent="0.2">
      <c r="A5" s="10"/>
      <c r="B5" s="730" t="s">
        <v>283</v>
      </c>
      <c r="C5" s="730"/>
      <c r="D5" s="730"/>
      <c r="E5" s="730"/>
      <c r="F5" s="730"/>
      <c r="G5" s="730"/>
      <c r="H5" s="730"/>
      <c r="I5" s="730"/>
      <c r="J5" s="730"/>
      <c r="K5" s="730"/>
      <c r="L5" s="730"/>
    </row>
    <row r="6" spans="1:25" ht="12.75" customHeight="1" x14ac:dyDescent="0.2">
      <c r="A6" s="11"/>
      <c r="B6" s="729" t="s">
        <v>280</v>
      </c>
      <c r="C6" s="729"/>
      <c r="D6" s="729"/>
      <c r="E6" s="729"/>
      <c r="F6" s="729"/>
      <c r="G6" s="729"/>
      <c r="H6" s="729"/>
      <c r="I6" s="729"/>
      <c r="J6" s="729"/>
      <c r="K6" s="729"/>
      <c r="L6" s="729"/>
    </row>
    <row r="7" spans="1:25" s="348" customFormat="1" ht="22.5" customHeight="1" x14ac:dyDescent="0.2">
      <c r="A7" s="12"/>
      <c r="B7" s="12"/>
      <c r="C7" s="347">
        <v>9</v>
      </c>
      <c r="D7" s="347">
        <v>8</v>
      </c>
      <c r="E7" s="347">
        <v>7</v>
      </c>
      <c r="F7" s="347">
        <v>6</v>
      </c>
      <c r="G7" s="347">
        <v>5</v>
      </c>
      <c r="H7" s="347">
        <v>4</v>
      </c>
      <c r="I7" s="347">
        <v>3</v>
      </c>
      <c r="J7" s="347">
        <v>2</v>
      </c>
      <c r="K7" s="347">
        <v>1</v>
      </c>
      <c r="L7" s="289" t="s">
        <v>284</v>
      </c>
      <c r="O7" s="229"/>
      <c r="P7" s="229"/>
      <c r="Q7" s="229"/>
      <c r="R7" s="229"/>
      <c r="S7" s="229"/>
      <c r="T7" s="229"/>
      <c r="U7" s="229"/>
      <c r="V7" s="229"/>
      <c r="W7" s="229"/>
      <c r="X7" s="229"/>
      <c r="Y7" s="229"/>
    </row>
    <row r="8" spans="1:25" ht="12" customHeight="1" x14ac:dyDescent="0.2">
      <c r="A8" s="726" t="s">
        <v>451</v>
      </c>
      <c r="B8" s="178" t="s">
        <v>14</v>
      </c>
      <c r="C8" s="397">
        <v>0</v>
      </c>
      <c r="D8" s="397">
        <v>0</v>
      </c>
      <c r="E8" s="397" t="s">
        <v>261</v>
      </c>
      <c r="F8" s="397">
        <v>6</v>
      </c>
      <c r="G8" s="397">
        <v>16</v>
      </c>
      <c r="H8" s="397">
        <v>22</v>
      </c>
      <c r="I8" s="397">
        <v>59</v>
      </c>
      <c r="J8" s="397">
        <v>54</v>
      </c>
      <c r="K8" s="397">
        <v>30</v>
      </c>
      <c r="L8" s="397">
        <v>90</v>
      </c>
      <c r="N8" s="349"/>
    </row>
    <row r="9" spans="1:25" ht="12" customHeight="1" x14ac:dyDescent="0.2">
      <c r="A9" s="726"/>
      <c r="B9" s="178">
        <v>1</v>
      </c>
      <c r="C9" s="397">
        <v>0</v>
      </c>
      <c r="D9" s="397">
        <v>0</v>
      </c>
      <c r="E9" s="397">
        <v>3</v>
      </c>
      <c r="F9" s="397">
        <v>13</v>
      </c>
      <c r="G9" s="397">
        <v>20</v>
      </c>
      <c r="H9" s="397">
        <v>54</v>
      </c>
      <c r="I9" s="397">
        <v>208</v>
      </c>
      <c r="J9" s="397">
        <v>262</v>
      </c>
      <c r="K9" s="397">
        <v>212</v>
      </c>
      <c r="L9" s="397">
        <v>357</v>
      </c>
      <c r="N9" s="349"/>
    </row>
    <row r="10" spans="1:25" ht="12" customHeight="1" x14ac:dyDescent="0.2">
      <c r="A10" s="726"/>
      <c r="B10" s="178">
        <v>2</v>
      </c>
      <c r="C10" s="397">
        <v>4</v>
      </c>
      <c r="D10" s="397">
        <v>12</v>
      </c>
      <c r="E10" s="397">
        <v>33</v>
      </c>
      <c r="F10" s="397">
        <v>156</v>
      </c>
      <c r="G10" s="397">
        <v>495</v>
      </c>
      <c r="H10" s="397">
        <v>1205</v>
      </c>
      <c r="I10" s="397">
        <v>4911</v>
      </c>
      <c r="J10" s="397">
        <v>5478</v>
      </c>
      <c r="K10" s="397">
        <v>2478</v>
      </c>
      <c r="L10" s="397">
        <v>2319</v>
      </c>
      <c r="N10" s="326"/>
    </row>
    <row r="11" spans="1:25" ht="12" customHeight="1" x14ac:dyDescent="0.2">
      <c r="A11" s="726"/>
      <c r="B11" s="178">
        <v>3</v>
      </c>
      <c r="C11" s="397" t="s">
        <v>261</v>
      </c>
      <c r="D11" s="397">
        <v>18</v>
      </c>
      <c r="E11" s="397">
        <v>179</v>
      </c>
      <c r="F11" s="397">
        <v>839</v>
      </c>
      <c r="G11" s="397">
        <v>3178</v>
      </c>
      <c r="H11" s="397">
        <v>6530</v>
      </c>
      <c r="I11" s="397">
        <v>16029</v>
      </c>
      <c r="J11" s="397">
        <v>8063</v>
      </c>
      <c r="K11" s="397">
        <v>2408</v>
      </c>
      <c r="L11" s="397">
        <v>2313</v>
      </c>
    </row>
    <row r="12" spans="1:25" ht="12" customHeight="1" x14ac:dyDescent="0.2">
      <c r="A12" s="726"/>
      <c r="B12" s="178">
        <v>4</v>
      </c>
      <c r="C12" s="397">
        <v>403</v>
      </c>
      <c r="D12" s="397">
        <v>2038</v>
      </c>
      <c r="E12" s="397">
        <v>7256</v>
      </c>
      <c r="F12" s="397">
        <v>23055</v>
      </c>
      <c r="G12" s="397">
        <v>44380</v>
      </c>
      <c r="H12" s="397">
        <v>48453</v>
      </c>
      <c r="I12" s="397">
        <v>55176</v>
      </c>
      <c r="J12" s="397">
        <v>14568</v>
      </c>
      <c r="K12" s="397">
        <v>4176</v>
      </c>
      <c r="L12" s="397">
        <v>5400</v>
      </c>
    </row>
    <row r="13" spans="1:25" ht="12" customHeight="1" x14ac:dyDescent="0.2">
      <c r="A13" s="726"/>
      <c r="B13" s="178">
        <v>5</v>
      </c>
      <c r="C13" s="397">
        <v>11211</v>
      </c>
      <c r="D13" s="397">
        <v>21978</v>
      </c>
      <c r="E13" s="397">
        <v>38300</v>
      </c>
      <c r="F13" s="397">
        <v>54278</v>
      </c>
      <c r="G13" s="397">
        <v>47753</v>
      </c>
      <c r="H13" s="397">
        <v>26683</v>
      </c>
      <c r="I13" s="397">
        <v>15807</v>
      </c>
      <c r="J13" s="397">
        <v>2930</v>
      </c>
      <c r="K13" s="397">
        <v>856</v>
      </c>
      <c r="L13" s="397">
        <v>2605</v>
      </c>
    </row>
    <row r="14" spans="1:25" ht="22.5" customHeight="1" x14ac:dyDescent="0.2">
      <c r="A14" s="726"/>
      <c r="B14" s="179" t="s">
        <v>37</v>
      </c>
      <c r="C14" s="397" t="s">
        <v>261</v>
      </c>
      <c r="D14" s="397" t="s">
        <v>261</v>
      </c>
      <c r="E14" s="397">
        <v>0</v>
      </c>
      <c r="F14" s="397">
        <v>4</v>
      </c>
      <c r="G14" s="397">
        <v>0</v>
      </c>
      <c r="H14" s="397">
        <v>0</v>
      </c>
      <c r="I14" s="397">
        <v>0</v>
      </c>
      <c r="J14" s="397">
        <v>0</v>
      </c>
      <c r="K14" s="397">
        <v>0</v>
      </c>
      <c r="L14" s="397">
        <v>0</v>
      </c>
    </row>
    <row r="15" spans="1:25" ht="12.75" customHeight="1" x14ac:dyDescent="0.2">
      <c r="A15" s="11"/>
      <c r="B15" s="728" t="s">
        <v>281</v>
      </c>
      <c r="C15" s="728"/>
      <c r="D15" s="728"/>
      <c r="E15" s="728"/>
      <c r="F15" s="728"/>
      <c r="G15" s="728"/>
      <c r="H15" s="728"/>
      <c r="I15" s="728"/>
      <c r="J15" s="728"/>
      <c r="K15" s="728"/>
      <c r="L15" s="728"/>
      <c r="N15" s="348"/>
      <c r="O15" s="348"/>
      <c r="P15" s="348"/>
      <c r="Q15" s="348"/>
      <c r="R15" s="348"/>
      <c r="S15" s="348"/>
      <c r="T15" s="348"/>
      <c r="U15" s="348"/>
      <c r="V15" s="348"/>
      <c r="W15" s="348"/>
      <c r="X15" s="348"/>
    </row>
    <row r="16" spans="1:25" s="348" customFormat="1" ht="22.5" x14ac:dyDescent="0.2">
      <c r="A16" s="14"/>
      <c r="B16" s="181"/>
      <c r="C16" s="347">
        <v>9</v>
      </c>
      <c r="D16" s="347">
        <v>8</v>
      </c>
      <c r="E16" s="347">
        <v>7</v>
      </c>
      <c r="F16" s="347">
        <v>6</v>
      </c>
      <c r="G16" s="347">
        <v>5</v>
      </c>
      <c r="H16" s="347">
        <v>4</v>
      </c>
      <c r="I16" s="347">
        <v>3</v>
      </c>
      <c r="J16" s="347">
        <v>2</v>
      </c>
      <c r="K16" s="347">
        <v>1</v>
      </c>
      <c r="L16" s="288" t="s">
        <v>284</v>
      </c>
      <c r="O16" s="229"/>
      <c r="P16" s="229"/>
      <c r="Q16" s="229"/>
      <c r="R16" s="229"/>
      <c r="S16" s="229"/>
      <c r="T16" s="229"/>
      <c r="U16" s="229"/>
      <c r="V16" s="229"/>
      <c r="W16" s="229"/>
      <c r="X16" s="229"/>
      <c r="Y16" s="229"/>
    </row>
    <row r="17" spans="1:25" ht="12" customHeight="1" x14ac:dyDescent="0.2">
      <c r="A17" s="731" t="s">
        <v>40</v>
      </c>
      <c r="B17" s="182" t="s">
        <v>14</v>
      </c>
      <c r="C17" s="397" t="s">
        <v>261</v>
      </c>
      <c r="D17" s="397">
        <v>0</v>
      </c>
      <c r="E17" s="397">
        <v>0</v>
      </c>
      <c r="F17" s="397">
        <v>4</v>
      </c>
      <c r="G17" s="397">
        <v>7</v>
      </c>
      <c r="H17" s="397">
        <v>11</v>
      </c>
      <c r="I17" s="397">
        <v>16</v>
      </c>
      <c r="J17" s="397">
        <v>16</v>
      </c>
      <c r="K17" s="397">
        <v>21</v>
      </c>
      <c r="L17" s="397">
        <v>73</v>
      </c>
      <c r="N17" s="349"/>
    </row>
    <row r="18" spans="1:25" ht="12" customHeight="1" x14ac:dyDescent="0.2">
      <c r="A18" s="731"/>
      <c r="B18" s="182">
        <v>1</v>
      </c>
      <c r="C18" s="397">
        <v>0</v>
      </c>
      <c r="D18" s="397">
        <v>0</v>
      </c>
      <c r="E18" s="397" t="s">
        <v>261</v>
      </c>
      <c r="F18" s="397">
        <v>0</v>
      </c>
      <c r="G18" s="397" t="s">
        <v>261</v>
      </c>
      <c r="H18" s="397">
        <v>5</v>
      </c>
      <c r="I18" s="397">
        <v>23</v>
      </c>
      <c r="J18" s="397">
        <v>52</v>
      </c>
      <c r="K18" s="397">
        <v>148</v>
      </c>
      <c r="L18" s="397">
        <v>402</v>
      </c>
      <c r="N18" s="349"/>
    </row>
    <row r="19" spans="1:25" ht="12" customHeight="1" x14ac:dyDescent="0.2">
      <c r="A19" s="731"/>
      <c r="B19" s="182">
        <v>2</v>
      </c>
      <c r="C19" s="397">
        <v>4</v>
      </c>
      <c r="D19" s="397">
        <v>15</v>
      </c>
      <c r="E19" s="397">
        <v>20</v>
      </c>
      <c r="F19" s="397">
        <v>44</v>
      </c>
      <c r="G19" s="397">
        <v>124</v>
      </c>
      <c r="H19" s="397">
        <v>285</v>
      </c>
      <c r="I19" s="397">
        <v>634</v>
      </c>
      <c r="J19" s="397">
        <v>1906</v>
      </c>
      <c r="K19" s="397">
        <v>4484</v>
      </c>
      <c r="L19" s="397">
        <v>3285</v>
      </c>
      <c r="N19" s="326"/>
    </row>
    <row r="20" spans="1:25" ht="12" customHeight="1" x14ac:dyDescent="0.2">
      <c r="A20" s="731"/>
      <c r="B20" s="182">
        <v>3</v>
      </c>
      <c r="C20" s="397" t="s">
        <v>261</v>
      </c>
      <c r="D20" s="397">
        <v>6</v>
      </c>
      <c r="E20" s="397">
        <v>70</v>
      </c>
      <c r="F20" s="397">
        <v>168</v>
      </c>
      <c r="G20" s="397">
        <v>1523</v>
      </c>
      <c r="H20" s="397">
        <v>6180</v>
      </c>
      <c r="I20" s="397">
        <v>12290</v>
      </c>
      <c r="J20" s="397">
        <v>16372</v>
      </c>
      <c r="K20" s="397">
        <v>11475</v>
      </c>
      <c r="L20" s="397">
        <v>3310</v>
      </c>
    </row>
    <row r="21" spans="1:25" ht="12" customHeight="1" x14ac:dyDescent="0.2">
      <c r="A21" s="731"/>
      <c r="B21" s="182">
        <v>4</v>
      </c>
      <c r="C21" s="397">
        <v>159</v>
      </c>
      <c r="D21" s="397">
        <v>1418</v>
      </c>
      <c r="E21" s="397">
        <v>5771</v>
      </c>
      <c r="F21" s="397">
        <v>15255</v>
      </c>
      <c r="G21" s="397">
        <v>46711</v>
      </c>
      <c r="H21" s="397">
        <v>70229</v>
      </c>
      <c r="I21" s="397">
        <v>44077</v>
      </c>
      <c r="J21" s="397">
        <v>22167</v>
      </c>
      <c r="K21" s="397">
        <v>7591</v>
      </c>
      <c r="L21" s="397">
        <v>4296</v>
      </c>
    </row>
    <row r="22" spans="1:25" ht="12" customHeight="1" x14ac:dyDescent="0.2">
      <c r="A22" s="731"/>
      <c r="B22" s="182">
        <v>5</v>
      </c>
      <c r="C22" s="397">
        <v>17012</v>
      </c>
      <c r="D22" s="397">
        <v>31386</v>
      </c>
      <c r="E22" s="397">
        <v>39943</v>
      </c>
      <c r="F22" s="397">
        <v>42338</v>
      </c>
      <c r="G22" s="397">
        <v>42270</v>
      </c>
      <c r="H22" s="397">
        <v>24156</v>
      </c>
      <c r="I22" s="397">
        <v>5179</v>
      </c>
      <c r="J22" s="397">
        <v>1162</v>
      </c>
      <c r="K22" s="397">
        <v>294</v>
      </c>
      <c r="L22" s="397">
        <v>970</v>
      </c>
    </row>
    <row r="23" spans="1:25" ht="22.5" customHeight="1" x14ac:dyDescent="0.2">
      <c r="A23" s="732"/>
      <c r="B23" s="179" t="s">
        <v>37</v>
      </c>
      <c r="C23" s="398">
        <v>1197</v>
      </c>
      <c r="D23" s="398">
        <v>1975</v>
      </c>
      <c r="E23" s="398">
        <v>2567</v>
      </c>
      <c r="F23" s="398">
        <v>2873</v>
      </c>
      <c r="G23" s="398">
        <v>4238</v>
      </c>
      <c r="H23" s="398">
        <v>4697</v>
      </c>
      <c r="I23" s="398">
        <v>3478</v>
      </c>
      <c r="J23" s="398">
        <v>2870</v>
      </c>
      <c r="K23" s="398">
        <v>2167</v>
      </c>
      <c r="L23" s="398">
        <v>2023</v>
      </c>
    </row>
    <row r="24" spans="1:25" x14ac:dyDescent="0.2">
      <c r="A24" s="313"/>
      <c r="B24" s="183"/>
      <c r="C24" s="184"/>
      <c r="D24" s="184"/>
      <c r="E24" s="184"/>
      <c r="F24" s="184"/>
      <c r="G24" s="184"/>
      <c r="H24" s="184"/>
      <c r="I24" s="184"/>
      <c r="J24" s="184"/>
      <c r="K24" s="184"/>
      <c r="L24" s="350"/>
    </row>
    <row r="25" spans="1:25" ht="12" customHeight="1" x14ac:dyDescent="0.2">
      <c r="A25" s="351"/>
      <c r="B25" s="727" t="s">
        <v>450</v>
      </c>
      <c r="C25" s="727"/>
      <c r="D25" s="727"/>
      <c r="E25" s="727"/>
      <c r="F25" s="727"/>
      <c r="G25" s="727"/>
      <c r="H25" s="727"/>
      <c r="I25" s="727"/>
      <c r="J25" s="727"/>
      <c r="K25" s="727"/>
      <c r="L25" s="727"/>
    </row>
    <row r="26" spans="1:25" ht="12.75" customHeight="1" x14ac:dyDescent="0.2">
      <c r="A26" s="11"/>
      <c r="B26" s="180"/>
      <c r="C26" s="735" t="s">
        <v>280</v>
      </c>
      <c r="D26" s="735"/>
      <c r="E26" s="735"/>
      <c r="F26" s="735"/>
      <c r="G26" s="735"/>
      <c r="H26" s="735"/>
      <c r="I26" s="735"/>
      <c r="J26" s="735"/>
      <c r="K26" s="735"/>
      <c r="L26" s="352"/>
      <c r="N26" s="348"/>
      <c r="O26" s="348"/>
      <c r="P26" s="348"/>
      <c r="Q26" s="348"/>
      <c r="R26" s="348"/>
      <c r="S26" s="348"/>
      <c r="T26" s="348"/>
      <c r="U26" s="348"/>
      <c r="V26" s="348"/>
      <c r="W26" s="348"/>
      <c r="X26" s="348"/>
    </row>
    <row r="27" spans="1:25" s="348" customFormat="1" ht="22.5" x14ac:dyDescent="0.2">
      <c r="A27" s="14"/>
      <c r="B27" s="181"/>
      <c r="C27" s="347">
        <v>9</v>
      </c>
      <c r="D27" s="347">
        <v>8</v>
      </c>
      <c r="E27" s="347">
        <v>7</v>
      </c>
      <c r="F27" s="347">
        <v>6</v>
      </c>
      <c r="G27" s="347">
        <v>5</v>
      </c>
      <c r="H27" s="347">
        <v>4</v>
      </c>
      <c r="I27" s="347">
        <v>3</v>
      </c>
      <c r="J27" s="347">
        <v>2</v>
      </c>
      <c r="K27" s="347">
        <v>1</v>
      </c>
      <c r="L27" s="288" t="s">
        <v>284</v>
      </c>
      <c r="O27" s="229"/>
      <c r="P27" s="229"/>
      <c r="Q27" s="229"/>
      <c r="R27" s="229"/>
      <c r="S27" s="229"/>
      <c r="T27" s="229"/>
      <c r="U27" s="229"/>
      <c r="V27" s="229"/>
      <c r="W27" s="229"/>
      <c r="X27" s="229"/>
      <c r="Y27" s="229"/>
    </row>
    <row r="28" spans="1:25" ht="12" customHeight="1" x14ac:dyDescent="0.2">
      <c r="A28" s="726" t="s">
        <v>451</v>
      </c>
      <c r="B28" s="178" t="s">
        <v>14</v>
      </c>
      <c r="C28" s="397">
        <v>0</v>
      </c>
      <c r="D28" s="397">
        <v>0</v>
      </c>
      <c r="E28" s="397" t="s">
        <v>261</v>
      </c>
      <c r="F28" s="397">
        <v>6</v>
      </c>
      <c r="G28" s="397">
        <v>16</v>
      </c>
      <c r="H28" s="397">
        <v>22</v>
      </c>
      <c r="I28" s="397">
        <v>59</v>
      </c>
      <c r="J28" s="397">
        <v>54</v>
      </c>
      <c r="K28" s="397">
        <v>30</v>
      </c>
      <c r="L28" s="397">
        <v>2829</v>
      </c>
      <c r="N28" s="349"/>
    </row>
    <row r="29" spans="1:25" ht="12" customHeight="1" x14ac:dyDescent="0.2">
      <c r="A29" s="726"/>
      <c r="B29" s="178">
        <v>1</v>
      </c>
      <c r="C29" s="397">
        <v>0</v>
      </c>
      <c r="D29" s="397">
        <v>0</v>
      </c>
      <c r="E29" s="397">
        <v>3</v>
      </c>
      <c r="F29" s="397">
        <v>13</v>
      </c>
      <c r="G29" s="397">
        <v>21</v>
      </c>
      <c r="H29" s="397">
        <v>55</v>
      </c>
      <c r="I29" s="397">
        <v>210</v>
      </c>
      <c r="J29" s="397">
        <v>269</v>
      </c>
      <c r="K29" s="397">
        <v>219</v>
      </c>
      <c r="L29" s="397">
        <v>2137</v>
      </c>
      <c r="N29" s="349"/>
    </row>
    <row r="30" spans="1:25" ht="12" customHeight="1" x14ac:dyDescent="0.2">
      <c r="A30" s="726"/>
      <c r="B30" s="178">
        <v>2</v>
      </c>
      <c r="C30" s="397">
        <v>4</v>
      </c>
      <c r="D30" s="397">
        <v>13</v>
      </c>
      <c r="E30" s="397">
        <v>34</v>
      </c>
      <c r="F30" s="397">
        <v>157</v>
      </c>
      <c r="G30" s="397">
        <v>498</v>
      </c>
      <c r="H30" s="397">
        <v>1210</v>
      </c>
      <c r="I30" s="397">
        <v>4949</v>
      </c>
      <c r="J30" s="397">
        <v>5530</v>
      </c>
      <c r="K30" s="397">
        <v>2523</v>
      </c>
      <c r="L30" s="397">
        <v>5036</v>
      </c>
      <c r="N30" s="326"/>
    </row>
    <row r="31" spans="1:25" ht="12" customHeight="1" x14ac:dyDescent="0.2">
      <c r="A31" s="726"/>
      <c r="B31" s="178">
        <v>3</v>
      </c>
      <c r="C31" s="397" t="s">
        <v>261</v>
      </c>
      <c r="D31" s="397">
        <v>18</v>
      </c>
      <c r="E31" s="397">
        <v>180</v>
      </c>
      <c r="F31" s="397">
        <v>840</v>
      </c>
      <c r="G31" s="397">
        <v>3184</v>
      </c>
      <c r="H31" s="397">
        <v>6541</v>
      </c>
      <c r="I31" s="397">
        <v>16052</v>
      </c>
      <c r="J31" s="397">
        <v>8092</v>
      </c>
      <c r="K31" s="397">
        <v>2425</v>
      </c>
      <c r="L31" s="397">
        <v>2910</v>
      </c>
    </row>
    <row r="32" spans="1:25" ht="12" customHeight="1" x14ac:dyDescent="0.2">
      <c r="A32" s="726"/>
      <c r="B32" s="178">
        <v>4</v>
      </c>
      <c r="C32" s="397">
        <v>403</v>
      </c>
      <c r="D32" s="397">
        <v>2038</v>
      </c>
      <c r="E32" s="397">
        <v>7257</v>
      </c>
      <c r="F32" s="397">
        <v>23063</v>
      </c>
      <c r="G32" s="397">
        <v>44390</v>
      </c>
      <c r="H32" s="397">
        <v>48473</v>
      </c>
      <c r="I32" s="397">
        <v>55234</v>
      </c>
      <c r="J32" s="397">
        <v>14618</v>
      </c>
      <c r="K32" s="397">
        <v>4200</v>
      </c>
      <c r="L32" s="397">
        <v>6328</v>
      </c>
    </row>
    <row r="33" spans="1:35" ht="12" customHeight="1" x14ac:dyDescent="0.2">
      <c r="A33" s="726"/>
      <c r="B33" s="178">
        <v>5</v>
      </c>
      <c r="C33" s="397">
        <v>11211</v>
      </c>
      <c r="D33" s="397">
        <v>21983</v>
      </c>
      <c r="E33" s="397">
        <v>38302</v>
      </c>
      <c r="F33" s="397">
        <v>54279</v>
      </c>
      <c r="G33" s="397">
        <v>47762</v>
      </c>
      <c r="H33" s="397">
        <v>26704</v>
      </c>
      <c r="I33" s="397">
        <v>15826</v>
      </c>
      <c r="J33" s="397">
        <v>2943</v>
      </c>
      <c r="K33" s="397">
        <v>862</v>
      </c>
      <c r="L33" s="397">
        <v>2861</v>
      </c>
      <c r="O33" s="332"/>
    </row>
    <row r="34" spans="1:35" ht="22.5" customHeight="1" x14ac:dyDescent="0.2">
      <c r="A34" s="726"/>
      <c r="B34" s="179" t="s">
        <v>37</v>
      </c>
      <c r="C34" s="398" t="s">
        <v>261</v>
      </c>
      <c r="D34" s="398" t="s">
        <v>261</v>
      </c>
      <c r="E34" s="398">
        <v>0</v>
      </c>
      <c r="F34" s="398">
        <v>4</v>
      </c>
      <c r="G34" s="398">
        <v>0</v>
      </c>
      <c r="H34" s="398">
        <v>0</v>
      </c>
      <c r="I34" s="398">
        <v>0</v>
      </c>
      <c r="J34" s="398">
        <v>0</v>
      </c>
      <c r="K34" s="398">
        <v>0</v>
      </c>
      <c r="L34" s="398">
        <v>0</v>
      </c>
    </row>
    <row r="35" spans="1:35" ht="12.75" customHeight="1" x14ac:dyDescent="0.2">
      <c r="A35" s="11"/>
      <c r="B35" s="729" t="s">
        <v>281</v>
      </c>
      <c r="C35" s="729"/>
      <c r="D35" s="729"/>
      <c r="E35" s="729"/>
      <c r="F35" s="729"/>
      <c r="G35" s="729"/>
      <c r="H35" s="729"/>
      <c r="I35" s="729"/>
      <c r="J35" s="729"/>
      <c r="K35" s="729"/>
      <c r="L35" s="729"/>
      <c r="N35" s="348"/>
      <c r="O35" s="348"/>
      <c r="P35" s="348"/>
      <c r="Q35" s="348"/>
      <c r="R35" s="348"/>
      <c r="S35" s="348"/>
      <c r="T35" s="348"/>
      <c r="U35" s="348"/>
      <c r="V35" s="348"/>
      <c r="W35" s="348"/>
      <c r="X35" s="348"/>
    </row>
    <row r="36" spans="1:35" s="348" customFormat="1" ht="22.5" x14ac:dyDescent="0.2">
      <c r="A36" s="14"/>
      <c r="B36" s="12"/>
      <c r="C36" s="347">
        <v>9</v>
      </c>
      <c r="D36" s="347">
        <v>8</v>
      </c>
      <c r="E36" s="347">
        <v>7</v>
      </c>
      <c r="F36" s="347">
        <v>6</v>
      </c>
      <c r="G36" s="347">
        <v>5</v>
      </c>
      <c r="H36" s="347">
        <v>4</v>
      </c>
      <c r="I36" s="347">
        <v>3</v>
      </c>
      <c r="J36" s="347">
        <v>2</v>
      </c>
      <c r="K36" s="347">
        <v>1</v>
      </c>
      <c r="L36" s="288" t="s">
        <v>284</v>
      </c>
      <c r="O36" s="229"/>
      <c r="P36" s="229"/>
      <c r="Q36" s="229"/>
      <c r="R36" s="229"/>
      <c r="S36" s="229"/>
      <c r="T36" s="229"/>
      <c r="U36" s="229"/>
      <c r="V36" s="229"/>
      <c r="W36" s="229"/>
      <c r="X36" s="229"/>
      <c r="Y36" s="229"/>
      <c r="AA36" s="229"/>
      <c r="AB36" s="229"/>
      <c r="AC36" s="229"/>
      <c r="AD36" s="229"/>
      <c r="AE36" s="229"/>
      <c r="AF36" s="229"/>
      <c r="AG36" s="229"/>
      <c r="AH36" s="229"/>
      <c r="AI36" s="229"/>
    </row>
    <row r="37" spans="1:35" ht="12" customHeight="1" x14ac:dyDescent="0.2">
      <c r="A37" s="731" t="s">
        <v>40</v>
      </c>
      <c r="B37" s="15" t="s">
        <v>14</v>
      </c>
      <c r="C37" s="397" t="s">
        <v>261</v>
      </c>
      <c r="D37" s="397">
        <v>0</v>
      </c>
      <c r="E37" s="397">
        <v>0</v>
      </c>
      <c r="F37" s="397">
        <v>4</v>
      </c>
      <c r="G37" s="397">
        <v>7</v>
      </c>
      <c r="H37" s="397">
        <v>11</v>
      </c>
      <c r="I37" s="397">
        <v>16</v>
      </c>
      <c r="J37" s="397">
        <v>16</v>
      </c>
      <c r="K37" s="397">
        <v>22</v>
      </c>
      <c r="L37" s="397">
        <v>2725</v>
      </c>
      <c r="N37" s="349"/>
    </row>
    <row r="38" spans="1:35" ht="12" customHeight="1" x14ac:dyDescent="0.2">
      <c r="A38" s="731"/>
      <c r="B38" s="15">
        <v>1</v>
      </c>
      <c r="C38" s="397">
        <v>0</v>
      </c>
      <c r="D38" s="397">
        <v>0</v>
      </c>
      <c r="E38" s="397" t="s">
        <v>261</v>
      </c>
      <c r="F38" s="397" t="s">
        <v>261</v>
      </c>
      <c r="G38" s="397" t="s">
        <v>261</v>
      </c>
      <c r="H38" s="397">
        <v>7</v>
      </c>
      <c r="I38" s="397">
        <v>26</v>
      </c>
      <c r="J38" s="397">
        <v>63</v>
      </c>
      <c r="K38" s="397">
        <v>162</v>
      </c>
      <c r="L38" s="397">
        <v>1989</v>
      </c>
      <c r="N38" s="349"/>
    </row>
    <row r="39" spans="1:35" ht="12" customHeight="1" x14ac:dyDescent="0.2">
      <c r="A39" s="731"/>
      <c r="B39" s="15">
        <v>2</v>
      </c>
      <c r="C39" s="397">
        <v>4</v>
      </c>
      <c r="D39" s="397">
        <v>15</v>
      </c>
      <c r="E39" s="397">
        <v>20</v>
      </c>
      <c r="F39" s="397">
        <v>45</v>
      </c>
      <c r="G39" s="397">
        <v>127</v>
      </c>
      <c r="H39" s="397">
        <v>298</v>
      </c>
      <c r="I39" s="397">
        <v>673</v>
      </c>
      <c r="J39" s="397">
        <v>2010</v>
      </c>
      <c r="K39" s="397">
        <v>4701</v>
      </c>
      <c r="L39" s="397">
        <v>5660</v>
      </c>
      <c r="N39" s="326"/>
    </row>
    <row r="40" spans="1:35" ht="12" customHeight="1" x14ac:dyDescent="0.2">
      <c r="A40" s="731"/>
      <c r="B40" s="15">
        <v>3</v>
      </c>
      <c r="C40" s="397" t="s">
        <v>261</v>
      </c>
      <c r="D40" s="397">
        <v>6</v>
      </c>
      <c r="E40" s="397">
        <v>71</v>
      </c>
      <c r="F40" s="397">
        <v>169</v>
      </c>
      <c r="G40" s="397">
        <v>1536</v>
      </c>
      <c r="H40" s="397">
        <v>6213</v>
      </c>
      <c r="I40" s="397">
        <v>12362</v>
      </c>
      <c r="J40" s="397">
        <v>16511</v>
      </c>
      <c r="K40" s="397">
        <v>11698</v>
      </c>
      <c r="L40" s="397">
        <v>4066</v>
      </c>
    </row>
    <row r="41" spans="1:35" ht="12" customHeight="1" x14ac:dyDescent="0.2">
      <c r="A41" s="731"/>
      <c r="B41" s="15">
        <v>4</v>
      </c>
      <c r="C41" s="397">
        <v>159</v>
      </c>
      <c r="D41" s="397">
        <v>1418</v>
      </c>
      <c r="E41" s="397">
        <v>5772</v>
      </c>
      <c r="F41" s="397">
        <v>15259</v>
      </c>
      <c r="G41" s="397">
        <v>46753</v>
      </c>
      <c r="H41" s="397">
        <v>70322</v>
      </c>
      <c r="I41" s="397">
        <v>44239</v>
      </c>
      <c r="J41" s="397">
        <v>22348</v>
      </c>
      <c r="K41" s="397">
        <v>7745</v>
      </c>
      <c r="L41" s="397">
        <v>4708</v>
      </c>
    </row>
    <row r="42" spans="1:35" ht="12" customHeight="1" x14ac:dyDescent="0.2">
      <c r="A42" s="731"/>
      <c r="B42" s="15">
        <v>5</v>
      </c>
      <c r="C42" s="397">
        <v>17012</v>
      </c>
      <c r="D42" s="397">
        <v>31389</v>
      </c>
      <c r="E42" s="397">
        <v>39945</v>
      </c>
      <c r="F42" s="397">
        <v>42343</v>
      </c>
      <c r="G42" s="397">
        <v>42300</v>
      </c>
      <c r="H42" s="397">
        <v>24196</v>
      </c>
      <c r="I42" s="397">
        <v>5211</v>
      </c>
      <c r="J42" s="397">
        <v>1182</v>
      </c>
      <c r="K42" s="397">
        <v>309</v>
      </c>
      <c r="L42" s="397">
        <v>1031</v>
      </c>
    </row>
    <row r="43" spans="1:35" ht="22.5" customHeight="1" x14ac:dyDescent="0.2">
      <c r="A43" s="732"/>
      <c r="B43" s="13" t="s">
        <v>37</v>
      </c>
      <c r="C43" s="398">
        <v>1197</v>
      </c>
      <c r="D43" s="398">
        <v>1975</v>
      </c>
      <c r="E43" s="398">
        <v>2567</v>
      </c>
      <c r="F43" s="398">
        <v>2875</v>
      </c>
      <c r="G43" s="398">
        <v>4242</v>
      </c>
      <c r="H43" s="398">
        <v>4701</v>
      </c>
      <c r="I43" s="398">
        <v>3496</v>
      </c>
      <c r="J43" s="398">
        <v>2904</v>
      </c>
      <c r="K43" s="398">
        <v>2193</v>
      </c>
      <c r="L43" s="398">
        <v>2719</v>
      </c>
    </row>
    <row r="44" spans="1:35" x14ac:dyDescent="0.2">
      <c r="A44" s="312"/>
      <c r="B44" s="15"/>
      <c r="C44" s="16"/>
      <c r="D44" s="16"/>
      <c r="E44" s="16"/>
      <c r="F44" s="16"/>
      <c r="G44" s="16"/>
      <c r="H44" s="16"/>
      <c r="I44" s="16"/>
      <c r="J44" s="16"/>
      <c r="L44" s="117" t="s">
        <v>61</v>
      </c>
    </row>
    <row r="45" spans="1:35" x14ac:dyDescent="0.2">
      <c r="A45" s="408"/>
      <c r="B45" s="15"/>
      <c r="C45" s="16"/>
      <c r="D45" s="16"/>
      <c r="E45" s="16"/>
      <c r="F45" s="16"/>
      <c r="G45" s="16"/>
      <c r="H45" s="16"/>
      <c r="I45" s="16"/>
      <c r="J45" s="16"/>
      <c r="L45" s="117"/>
    </row>
    <row r="46" spans="1:35" ht="58.5" customHeight="1" x14ac:dyDescent="0.2">
      <c r="A46" s="733" t="s">
        <v>475</v>
      </c>
      <c r="B46" s="733"/>
      <c r="C46" s="733"/>
      <c r="D46" s="733"/>
      <c r="E46" s="733"/>
      <c r="F46" s="733"/>
      <c r="G46" s="733"/>
      <c r="H46" s="733"/>
      <c r="I46" s="733"/>
      <c r="J46" s="733"/>
      <c r="K46" s="733"/>
      <c r="L46" s="733"/>
    </row>
    <row r="47" spans="1:35" ht="12.75" customHeight="1" x14ac:dyDescent="0.2">
      <c r="A47" s="211" t="s">
        <v>115</v>
      </c>
      <c r="B47" s="353"/>
      <c r="C47" s="353"/>
      <c r="D47" s="353"/>
      <c r="E47" s="353"/>
      <c r="F47" s="353"/>
      <c r="G47" s="353"/>
      <c r="H47" s="353"/>
      <c r="I47" s="353"/>
      <c r="J47" s="353"/>
      <c r="K47" s="353"/>
      <c r="L47" s="353"/>
    </row>
    <row r="48" spans="1:35" x14ac:dyDescent="0.2">
      <c r="A48" s="669" t="s">
        <v>282</v>
      </c>
      <c r="B48" s="669"/>
      <c r="C48" s="669"/>
      <c r="D48" s="669"/>
      <c r="E48" s="669"/>
      <c r="F48" s="669"/>
      <c r="G48" s="669"/>
      <c r="H48" s="669"/>
      <c r="I48" s="669"/>
      <c r="J48" s="669"/>
      <c r="K48" s="669"/>
      <c r="N48" s="119"/>
      <c r="O48" s="119"/>
      <c r="P48" s="119"/>
      <c r="Q48" s="119"/>
      <c r="R48" s="119"/>
      <c r="S48" s="119"/>
      <c r="T48" s="119"/>
      <c r="U48" s="119"/>
      <c r="V48" s="119"/>
      <c r="W48" s="119"/>
    </row>
    <row r="49" spans="1:13" ht="49.5" customHeight="1" x14ac:dyDescent="0.2">
      <c r="A49" s="734" t="s">
        <v>353</v>
      </c>
      <c r="B49" s="734"/>
      <c r="C49" s="734"/>
      <c r="D49" s="734"/>
      <c r="E49" s="734"/>
      <c r="F49" s="734"/>
      <c r="G49" s="734"/>
      <c r="H49" s="734"/>
      <c r="I49" s="734"/>
      <c r="J49" s="734"/>
      <c r="K49" s="734"/>
      <c r="L49" s="734"/>
      <c r="M49" s="119"/>
    </row>
    <row r="50" spans="1:13" ht="39" customHeight="1" x14ac:dyDescent="0.2">
      <c r="A50" s="717" t="s">
        <v>449</v>
      </c>
      <c r="B50" s="717"/>
      <c r="C50" s="717"/>
      <c r="D50" s="717"/>
      <c r="E50" s="717"/>
      <c r="F50" s="717"/>
      <c r="G50" s="717"/>
      <c r="H50" s="717"/>
      <c r="I50" s="717"/>
      <c r="J50" s="717"/>
      <c r="K50" s="717"/>
      <c r="L50" s="717"/>
    </row>
    <row r="51" spans="1:13" x14ac:dyDescent="0.2">
      <c r="A51" s="354"/>
      <c r="B51" s="354"/>
      <c r="C51" s="354"/>
      <c r="D51" s="354"/>
      <c r="E51" s="354"/>
      <c r="F51" s="354"/>
      <c r="G51" s="354"/>
      <c r="H51" s="354"/>
      <c r="I51" s="354"/>
      <c r="J51" s="354"/>
      <c r="K51" s="354"/>
    </row>
    <row r="52" spans="1:13" x14ac:dyDescent="0.2">
      <c r="A52" s="704" t="s">
        <v>36</v>
      </c>
      <c r="B52" s="704"/>
      <c r="C52" s="704"/>
      <c r="D52" s="704"/>
      <c r="E52" s="704"/>
      <c r="F52" s="704"/>
      <c r="G52" s="704"/>
      <c r="H52" s="704"/>
      <c r="I52" s="704"/>
      <c r="J52" s="704"/>
      <c r="K52" s="704"/>
    </row>
    <row r="55" spans="1:13" ht="12.75" customHeight="1" x14ac:dyDescent="0.2">
      <c r="A55" s="682"/>
      <c r="B55" s="682"/>
      <c r="C55" s="682"/>
      <c r="D55" s="682"/>
      <c r="E55" s="682"/>
      <c r="F55" s="682"/>
      <c r="G55" s="682"/>
      <c r="H55" s="682"/>
    </row>
  </sheetData>
  <sheetProtection sheet="1" objects="1" scenarios="1"/>
  <mergeCells count="18">
    <mergeCell ref="A55:H55"/>
    <mergeCell ref="A52:K52"/>
    <mergeCell ref="A17:A23"/>
    <mergeCell ref="A37:A43"/>
    <mergeCell ref="A28:A34"/>
    <mergeCell ref="A48:K48"/>
    <mergeCell ref="A46:L46"/>
    <mergeCell ref="B35:L35"/>
    <mergeCell ref="A50:L50"/>
    <mergeCell ref="A49:L49"/>
    <mergeCell ref="C26:K26"/>
    <mergeCell ref="A1:L1"/>
    <mergeCell ref="A3:B3"/>
    <mergeCell ref="A8:A14"/>
    <mergeCell ref="B25:L25"/>
    <mergeCell ref="B15:L15"/>
    <mergeCell ref="B6:L6"/>
    <mergeCell ref="B5:L5"/>
  </mergeCells>
  <phoneticPr fontId="37" type="noConversion"/>
  <hyperlinks>
    <hyperlink ref="A47" r:id="rId1" xr:uid="{00000000-0004-0000-0F00-000000000000}"/>
  </hyperlinks>
  <pageMargins left="0.31496062992125984" right="0.27559055118110237" top="0.51181102362204722" bottom="0.51181102362204722" header="0.51181102362204722" footer="0.51181102362204722"/>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N40"/>
  <sheetViews>
    <sheetView showGridLines="0" zoomScaleNormal="100" workbookViewId="0"/>
  </sheetViews>
  <sheetFormatPr defaultColWidth="9.140625" defaultRowHeight="11.25" x14ac:dyDescent="0.2"/>
  <cols>
    <col min="1" max="1" width="35" style="123" customWidth="1"/>
    <col min="2" max="2" width="7" style="30" customWidth="1"/>
    <col min="3" max="4" width="6.7109375" style="31" customWidth="1"/>
    <col min="5" max="5" width="0.85546875" style="24" customWidth="1"/>
    <col min="6" max="8" width="6.7109375" style="24" customWidth="1"/>
    <col min="9" max="9" width="0.85546875" style="24" customWidth="1"/>
    <col min="10" max="12" width="6.7109375" style="24" customWidth="1"/>
    <col min="13" max="13" width="1.28515625" style="24" customWidth="1"/>
    <col min="14" max="16" width="6.7109375" style="24" customWidth="1"/>
    <col min="17" max="17" width="0.85546875" style="24" customWidth="1"/>
    <col min="18" max="20" width="6.7109375" style="24" customWidth="1"/>
    <col min="21" max="21" width="0.85546875" style="24" customWidth="1"/>
    <col min="22" max="24" width="6.7109375" style="24" customWidth="1"/>
    <col min="25" max="25" width="0.85546875" style="24" customWidth="1"/>
    <col min="26" max="28" width="6.7109375" style="24" customWidth="1"/>
    <col min="29" max="29" width="0.85546875" style="24" customWidth="1"/>
    <col min="30" max="32" width="6.7109375" style="24" customWidth="1"/>
    <col min="33" max="33" width="0.85546875" style="24" customWidth="1"/>
    <col min="34" max="36" width="6.7109375" style="24" customWidth="1"/>
    <col min="37" max="37" width="0.85546875" style="30" customWidth="1"/>
    <col min="38" max="38" width="9.140625" style="30"/>
    <col min="39" max="39" width="9.140625" style="30" customWidth="1"/>
    <col min="40" max="40" width="9.140625" style="30" hidden="1" customWidth="1"/>
    <col min="41" max="16384" width="9.140625" style="30"/>
  </cols>
  <sheetData>
    <row r="1" spans="1:40" ht="13.5" customHeight="1" x14ac:dyDescent="0.2">
      <c r="A1" s="286" t="s">
        <v>111</v>
      </c>
      <c r="B1" s="286"/>
      <c r="C1" s="286"/>
      <c r="D1" s="286"/>
      <c r="E1" s="286"/>
      <c r="F1" s="286"/>
      <c r="G1" s="286"/>
      <c r="H1" s="286"/>
      <c r="I1" s="286"/>
      <c r="J1" s="286"/>
      <c r="K1" s="286"/>
      <c r="L1" s="286"/>
      <c r="M1" s="286"/>
      <c r="N1" s="286"/>
      <c r="O1" s="286"/>
      <c r="P1" s="286"/>
      <c r="Q1" s="286"/>
      <c r="R1" s="286"/>
      <c r="S1" s="59"/>
      <c r="T1" s="59"/>
      <c r="U1" s="59"/>
      <c r="V1" s="59"/>
      <c r="W1" s="59"/>
      <c r="X1" s="59"/>
      <c r="Y1" s="59"/>
      <c r="Z1" s="59"/>
      <c r="AA1" s="59"/>
      <c r="AB1" s="59"/>
      <c r="AC1" s="59"/>
      <c r="AD1" s="59"/>
      <c r="AE1" s="59"/>
      <c r="AF1" s="59"/>
      <c r="AG1" s="59"/>
      <c r="AH1" s="59"/>
      <c r="AI1" s="59"/>
      <c r="AJ1" s="59"/>
    </row>
    <row r="2" spans="1:40" ht="13.5" customHeight="1" x14ac:dyDescent="0.2">
      <c r="A2" s="736" t="s">
        <v>419</v>
      </c>
      <c r="B2" s="736"/>
      <c r="C2" s="91"/>
      <c r="D2" s="91"/>
      <c r="E2" s="92"/>
      <c r="F2" s="93"/>
      <c r="G2" s="93"/>
      <c r="H2" s="93"/>
      <c r="I2" s="93"/>
      <c r="AG2" s="231"/>
      <c r="AH2" s="737" t="s">
        <v>46</v>
      </c>
      <c r="AI2" s="737"/>
      <c r="AJ2" s="737"/>
      <c r="AM2" s="107"/>
      <c r="AN2" s="30" t="s">
        <v>6</v>
      </c>
    </row>
    <row r="3" spans="1:40" ht="12.75" customHeight="1" x14ac:dyDescent="0.25">
      <c r="A3" s="70" t="s">
        <v>0</v>
      </c>
      <c r="B3" s="615"/>
      <c r="C3" s="91"/>
      <c r="D3" s="91"/>
      <c r="E3" s="92"/>
      <c r="F3" s="93"/>
      <c r="G3" s="93"/>
      <c r="H3" s="93"/>
      <c r="I3" s="93"/>
      <c r="Y3" s="270"/>
      <c r="Z3" s="270"/>
      <c r="AA3" s="270"/>
      <c r="AB3" s="270"/>
      <c r="AC3" s="270"/>
      <c r="AG3" s="270"/>
      <c r="AH3" s="738" t="s">
        <v>44</v>
      </c>
      <c r="AI3" s="738"/>
      <c r="AJ3" s="58" t="s">
        <v>32</v>
      </c>
      <c r="AN3" s="231" t="s">
        <v>7</v>
      </c>
    </row>
    <row r="4" spans="1:40" s="231" customFormat="1" ht="11.25" customHeight="1" x14ac:dyDescent="0.2">
      <c r="A4" s="317"/>
      <c r="D4" s="33"/>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N4" s="231" t="s">
        <v>32</v>
      </c>
    </row>
    <row r="5" spans="1:40" s="231" customFormat="1" ht="79.5" customHeight="1" x14ac:dyDescent="0.2">
      <c r="A5" s="739" t="str">
        <f>IF(AJ3="All", "All pupils",AJ3)</f>
        <v>All pupils</v>
      </c>
      <c r="B5" s="741" t="s">
        <v>253</v>
      </c>
      <c r="C5" s="741"/>
      <c r="D5" s="741"/>
      <c r="E5" s="566"/>
      <c r="F5" s="742" t="s">
        <v>209</v>
      </c>
      <c r="G5" s="742"/>
      <c r="H5" s="742"/>
      <c r="I5" s="566"/>
      <c r="J5" s="743" t="s">
        <v>324</v>
      </c>
      <c r="K5" s="743"/>
      <c r="L5" s="743"/>
      <c r="M5" s="567"/>
      <c r="N5" s="744" t="s">
        <v>325</v>
      </c>
      <c r="O5" s="744"/>
      <c r="P5" s="744"/>
      <c r="Q5" s="566"/>
      <c r="R5" s="745" t="s">
        <v>254</v>
      </c>
      <c r="S5" s="745"/>
      <c r="T5" s="745"/>
      <c r="U5" s="566"/>
      <c r="V5" s="744" t="s">
        <v>452</v>
      </c>
      <c r="W5" s="744"/>
      <c r="X5" s="744"/>
      <c r="Y5" s="424"/>
      <c r="Z5" s="745" t="s">
        <v>230</v>
      </c>
      <c r="AA5" s="745"/>
      <c r="AB5" s="745"/>
      <c r="AC5" s="424"/>
      <c r="AD5" s="746" t="s">
        <v>228</v>
      </c>
      <c r="AE5" s="746"/>
      <c r="AF5" s="746"/>
      <c r="AG5" s="568"/>
      <c r="AH5" s="747" t="s">
        <v>229</v>
      </c>
      <c r="AI5" s="747"/>
      <c r="AJ5" s="747"/>
    </row>
    <row r="6" spans="1:40" s="123" customFormat="1" ht="22.5" x14ac:dyDescent="0.2">
      <c r="A6" s="740"/>
      <c r="B6" s="569" t="s">
        <v>20</v>
      </c>
      <c r="C6" s="569" t="s">
        <v>48</v>
      </c>
      <c r="D6" s="569" t="s">
        <v>21</v>
      </c>
      <c r="E6" s="425"/>
      <c r="F6" s="428" t="s">
        <v>20</v>
      </c>
      <c r="G6" s="428" t="s">
        <v>48</v>
      </c>
      <c r="H6" s="428" t="s">
        <v>21</v>
      </c>
      <c r="I6" s="425"/>
      <c r="J6" s="569" t="s">
        <v>20</v>
      </c>
      <c r="K6" s="569" t="s">
        <v>48</v>
      </c>
      <c r="L6" s="569" t="s">
        <v>21</v>
      </c>
      <c r="M6" s="569"/>
      <c r="N6" s="570" t="s">
        <v>20</v>
      </c>
      <c r="O6" s="570" t="s">
        <v>48</v>
      </c>
      <c r="P6" s="570" t="s">
        <v>21</v>
      </c>
      <c r="Q6" s="425"/>
      <c r="R6" s="569" t="s">
        <v>20</v>
      </c>
      <c r="S6" s="569" t="s">
        <v>48</v>
      </c>
      <c r="T6" s="569" t="s">
        <v>21</v>
      </c>
      <c r="U6" s="425"/>
      <c r="V6" s="570" t="s">
        <v>20</v>
      </c>
      <c r="W6" s="570" t="s">
        <v>48</v>
      </c>
      <c r="X6" s="570" t="s">
        <v>21</v>
      </c>
      <c r="Y6" s="428"/>
      <c r="Z6" s="569" t="s">
        <v>20</v>
      </c>
      <c r="AA6" s="569" t="s">
        <v>48</v>
      </c>
      <c r="AB6" s="569" t="s">
        <v>21</v>
      </c>
      <c r="AC6" s="428"/>
      <c r="AD6" s="571" t="s">
        <v>20</v>
      </c>
      <c r="AE6" s="571" t="s">
        <v>48</v>
      </c>
      <c r="AF6" s="571" t="s">
        <v>21</v>
      </c>
      <c r="AG6" s="572"/>
      <c r="AH6" s="573" t="s">
        <v>20</v>
      </c>
      <c r="AI6" s="573" t="s">
        <v>48</v>
      </c>
      <c r="AJ6" s="573" t="s">
        <v>21</v>
      </c>
    </row>
    <row r="7" spans="1:40" ht="6" customHeight="1" x14ac:dyDescent="0.2">
      <c r="B7" s="355"/>
      <c r="C7" s="356"/>
      <c r="D7" s="356"/>
      <c r="E7" s="574"/>
      <c r="F7" s="574"/>
      <c r="G7" s="574"/>
      <c r="H7" s="357"/>
      <c r="I7" s="357"/>
      <c r="J7" s="356"/>
      <c r="K7" s="356"/>
      <c r="L7" s="356"/>
      <c r="M7" s="356"/>
      <c r="N7" s="358"/>
      <c r="O7" s="358"/>
      <c r="P7" s="358"/>
      <c r="Q7" s="357"/>
      <c r="R7" s="575"/>
      <c r="S7" s="575"/>
      <c r="T7" s="356"/>
      <c r="U7" s="357"/>
      <c r="V7" s="358"/>
      <c r="W7" s="358"/>
      <c r="X7" s="358"/>
      <c r="Y7" s="357"/>
      <c r="Z7" s="575"/>
      <c r="AA7" s="575"/>
      <c r="AB7" s="356"/>
      <c r="AC7" s="357"/>
      <c r="AD7" s="412"/>
      <c r="AE7" s="412"/>
      <c r="AF7" s="412"/>
      <c r="AG7" s="271"/>
      <c r="AH7" s="272"/>
      <c r="AI7" s="272"/>
      <c r="AJ7" s="272"/>
    </row>
    <row r="8" spans="1:40" s="40" customFormat="1" ht="12" customHeight="1" x14ac:dyDescent="0.2">
      <c r="A8" s="507" t="s">
        <v>366</v>
      </c>
      <c r="B8" s="304">
        <f>IF($AJ$3="Boys",Table4abData!C3,IF($AJ$3="Girls",Table4abData!AH3,Table4abData!BM3))</f>
        <v>12.7</v>
      </c>
      <c r="C8" s="304">
        <f>IF($AJ$3="Boys",Table4abData!D3,IF($AJ$3="Girls",Table4abData!AI3,Table4abData!BN3))</f>
        <v>44.7</v>
      </c>
      <c r="D8" s="304">
        <f>IF($AJ$3="Boys",Table4abData!E3,IF($AJ$3="Girls",Table4abData!AJ3,Table4abData!BO3))</f>
        <v>42.6</v>
      </c>
      <c r="E8" s="653"/>
      <c r="F8" s="305">
        <f>IF($AJ$3="Boys",Table4abData!F3,IF($AJ$3="Girls",Table4abData!AK3,Table4abData!BP3))</f>
        <v>25.2</v>
      </c>
      <c r="G8" s="305">
        <f>IF($AJ$3="Boys",Table4abData!G3,IF($AJ$3="Girls",Table4abData!AL3,Table4abData!BQ3))</f>
        <v>40.799999999999997</v>
      </c>
      <c r="H8" s="305">
        <f>IF($AJ$3="Boys",Table4abData!H3,IF($AJ$3="Girls",Table4abData!AM3,Table4abData!BR3))</f>
        <v>61</v>
      </c>
      <c r="I8" s="305"/>
      <c r="J8" s="304">
        <f>IF($AJ$3="Boys",Table4abData!X3,IF($AJ$3="Girls",Table4abData!BC3,Table4abData!CH3))</f>
        <v>2.6</v>
      </c>
      <c r="K8" s="304">
        <f>IF($AJ$3="Boys",Table4abData!Y3,IF($AJ$3="Girls",Table4abData!BD3,Table4abData!CI3))</f>
        <v>24.4</v>
      </c>
      <c r="L8" s="304">
        <f>IF($AJ$3="Boys",Table4abData!Z3,IF($AJ$3="Girls",Table4abData!BE3,Table4abData!CJ3))</f>
        <v>77.400000000000006</v>
      </c>
      <c r="M8" s="304"/>
      <c r="N8" s="305">
        <f>IF($AJ$3="Boys",Table4abData!U3,IF($AJ$3="Girls",Table4abData!AZ3,Table4abData!CE3))</f>
        <v>11.3</v>
      </c>
      <c r="O8" s="305">
        <f>IF($AJ$3="Boys",Table4abData!V3,IF($AJ$3="Girls",Table4abData!BA3,Table4abData!CF3))</f>
        <v>55.4</v>
      </c>
      <c r="P8" s="305">
        <f>IF($AJ$3="Boys",Table4abData!W3,IF($AJ$3="Girls",Table4abData!BB3,Table4abData!CG3))</f>
        <v>93</v>
      </c>
      <c r="Q8" s="305">
        <v>2.6</v>
      </c>
      <c r="R8" s="304">
        <f>IF($AJ$3="Boys",Table4abData!AA3,IF($AJ$3="Girls",Table4abData!BF3,Table4abData!CK3))</f>
        <v>10.8</v>
      </c>
      <c r="S8" s="304">
        <f>IF($AJ$3="Boys",Table4abData!AB3,IF($AJ$3="Girls",Table4abData!BG3,Table4abData!CL3))</f>
        <v>29.8</v>
      </c>
      <c r="T8" s="304">
        <f>IF($AJ$3="Boys",Table4abData!AC3,IF($AJ$3="Girls",Table4abData!BH3,Table4abData!CM3))</f>
        <v>57.2</v>
      </c>
      <c r="U8" s="653"/>
      <c r="V8" s="577">
        <f>IF($AJ$3="Boys",Table4abData!AD3,IF($AJ$3="Girls",Table4abData!BI3,Table4abData!CN3))</f>
        <v>1.94</v>
      </c>
      <c r="W8" s="577">
        <f>IF($AJ$3="Boys",Table4abData!AE3,IF($AJ$3="Girls",Table4abData!BJ3,Table4abData!CO3))</f>
        <v>3.4</v>
      </c>
      <c r="X8" s="577">
        <f>IF($AJ$3="Boys",Table4abData!AF3,IF($AJ$3="Girls",Table4abData!BK3,Table4abData!CP3))</f>
        <v>5.52</v>
      </c>
      <c r="Y8" s="57"/>
      <c r="Z8" s="411">
        <f>IF($AJ$3="Boys",Table4abData!L3,IF($AJ$3="Girls",Table4abData!AQ3,Table4abData!BV3))</f>
        <v>0</v>
      </c>
      <c r="AA8" s="411">
        <f>IF($AJ$3="Boys",Table4abData!M3,IF($AJ$3="Girls",Table4abData!AR3,Table4abData!BW3))</f>
        <v>0</v>
      </c>
      <c r="AB8" s="411">
        <f>IF($AJ$3="Boys",Table4abData!N3,IF($AJ$3="Girls",Table4abData!AS3,Table4abData!BX3))</f>
        <v>0.02</v>
      </c>
      <c r="AC8" s="653"/>
      <c r="AD8" s="654">
        <f>IF($AJ$3="Boys",Table4abData!O3,IF($AJ$3="Girls",Table4abData!AT3,Table4abData!BY3))</f>
        <v>-0.01</v>
      </c>
      <c r="AE8" s="654">
        <f>IF($AJ$3="Boys",Table4abData!P3,IF($AJ$3="Girls",Table4abData!AU3,Table4abData!BZ3))</f>
        <v>0</v>
      </c>
      <c r="AF8" s="654">
        <f>IF($AJ$3="Boys",Table4abData!Q3,IF($AJ$3="Girls",Table4abData!AV3,Table4abData!CA3))</f>
        <v>0.01</v>
      </c>
      <c r="AG8" s="653"/>
      <c r="AH8" s="413">
        <f>IF($AJ$3="Boys",Table4abData!R3,IF($AJ$3="Girls",Table4abData!AW3,Table4abData!CB3))</f>
        <v>0.01</v>
      </c>
      <c r="AI8" s="413">
        <f>IF($AJ$3="Boys",Table4abData!S3,IF($AJ$3="Girls",Table4abData!AX3,Table4abData!CC3))</f>
        <v>0.01</v>
      </c>
      <c r="AJ8" s="413">
        <f>IF($AJ$3="Boys",Table4abData!T3,IF($AJ$3="Girls",Table4abData!AY3,Table4abData!CD3))</f>
        <v>0.02</v>
      </c>
      <c r="AK8" s="576"/>
      <c r="AL8" s="57"/>
    </row>
    <row r="9" spans="1:40" s="40" customFormat="1" ht="20.45" customHeight="1" x14ac:dyDescent="0.2">
      <c r="A9" s="578" t="s">
        <v>386</v>
      </c>
      <c r="B9" s="304">
        <f>IF($AJ$3="Boys",Table4abData!C4,IF($AJ$3="Girls",Table4abData!AH4,Table4abData!BM4))</f>
        <v>13</v>
      </c>
      <c r="C9" s="304">
        <f>IF($AJ$3="Boys",Table4abData!D4,IF($AJ$3="Girls",Table4abData!AI4,Table4abData!BN4))</f>
        <v>45.6</v>
      </c>
      <c r="D9" s="304">
        <f>IF($AJ$3="Boys",Table4abData!E4,IF($AJ$3="Girls",Table4abData!AJ4,Table4abData!BO4))</f>
        <v>41.4</v>
      </c>
      <c r="E9" s="653"/>
      <c r="F9" s="305">
        <f>IF($AJ$3="Boys",Table4abData!F4,IF($AJ$3="Girls",Table4abData!AK4,Table4abData!BP4))</f>
        <v>24.9</v>
      </c>
      <c r="G9" s="305">
        <f>IF($AJ$3="Boys",Table4abData!G4,IF($AJ$3="Girls",Table4abData!AL4,Table4abData!BQ4))</f>
        <v>40.6</v>
      </c>
      <c r="H9" s="305">
        <f>IF($AJ$3="Boys",Table4abData!H4,IF($AJ$3="Girls",Table4abData!AM4,Table4abData!BR4))</f>
        <v>60.1</v>
      </c>
      <c r="I9" s="653"/>
      <c r="J9" s="304">
        <f>IF($AJ$3="Boys",Table4abData!X4,IF($AJ$3="Girls",Table4abData!BC4,Table4abData!CH4))</f>
        <v>2.5</v>
      </c>
      <c r="K9" s="304">
        <f>IF($AJ$3="Boys",Table4abData!Y4,IF($AJ$3="Girls",Table4abData!BD4,Table4abData!CI4))</f>
        <v>23.5</v>
      </c>
      <c r="L9" s="304">
        <f>IF($AJ$3="Boys",Table4abData!Z4,IF($AJ$3="Girls",Table4abData!BE4,Table4abData!CJ4))</f>
        <v>75.5</v>
      </c>
      <c r="M9" s="304"/>
      <c r="N9" s="305">
        <f>IF($AJ$3="Boys",Table4abData!U4,IF($AJ$3="Girls",Table4abData!AZ4,Table4abData!CE4))</f>
        <v>10.7</v>
      </c>
      <c r="O9" s="305">
        <f>IF($AJ$3="Boys",Table4abData!V4,IF($AJ$3="Girls",Table4abData!BA4,Table4abData!CF4))</f>
        <v>54.6</v>
      </c>
      <c r="P9" s="305">
        <f>IF($AJ$3="Boys",Table4abData!W4,IF($AJ$3="Girls",Table4abData!BB4,Table4abData!CG4))</f>
        <v>92.4</v>
      </c>
      <c r="Q9" s="653"/>
      <c r="R9" s="304">
        <f>IF($AJ$3="Boys",Table4abData!AA4,IF($AJ$3="Girls",Table4abData!BF4,Table4abData!CK4))</f>
        <v>10.8</v>
      </c>
      <c r="S9" s="304">
        <f>IF($AJ$3="Boys",Table4abData!AB4,IF($AJ$3="Girls",Table4abData!BG4,Table4abData!CL4))</f>
        <v>29</v>
      </c>
      <c r="T9" s="304">
        <f>IF($AJ$3="Boys",Table4abData!AC4,IF($AJ$3="Girls",Table4abData!BH4,Table4abData!CM4))</f>
        <v>53.9</v>
      </c>
      <c r="U9" s="653"/>
      <c r="V9" s="577">
        <f>IF($AJ$3="Boys",Table4abData!AD4,IF($AJ$3="Girls",Table4abData!BI4,Table4abData!CN4))</f>
        <v>1.93</v>
      </c>
      <c r="W9" s="577">
        <f>IF($AJ$3="Boys",Table4abData!AE4,IF($AJ$3="Girls",Table4abData!BJ4,Table4abData!CO4))</f>
        <v>3.38</v>
      </c>
      <c r="X9" s="577">
        <f>IF($AJ$3="Boys",Table4abData!AF4,IF($AJ$3="Girls",Table4abData!BK4,Table4abData!CP4))</f>
        <v>5.41</v>
      </c>
      <c r="Y9" s="57"/>
      <c r="Z9" s="411">
        <f>IF($AJ$3="Boys",Table4abData!L4,IF($AJ$3="Girls",Table4abData!AQ4,Table4abData!BV4))</f>
        <v>-0.01</v>
      </c>
      <c r="AA9" s="411">
        <f>IF($AJ$3="Boys",Table4abData!M4,IF($AJ$3="Girls",Table4abData!AR4,Table4abData!BW4))</f>
        <v>-0.02</v>
      </c>
      <c r="AB9" s="411">
        <f>IF($AJ$3="Boys",Table4abData!N4,IF($AJ$3="Girls",Table4abData!AS4,Table4abData!BX4))</f>
        <v>-0.04</v>
      </c>
      <c r="AC9" s="57"/>
      <c r="AD9" s="654">
        <f>IF($AJ$3="Boys",Table4abData!O4,IF($AJ$3="Girls",Table4abData!AT4,Table4abData!BY4))</f>
        <v>-0.03</v>
      </c>
      <c r="AE9" s="654">
        <f>IF($AJ$3="Boys",Table4abData!P4,IF($AJ$3="Girls",Table4abData!AU4,Table4abData!BZ4))</f>
        <v>-0.03</v>
      </c>
      <c r="AF9" s="654">
        <f>IF($AJ$3="Boys",Table4abData!Q4,IF($AJ$3="Girls",Table4abData!AV4,Table4abData!CA4))</f>
        <v>-0.05</v>
      </c>
      <c r="AG9" s="653"/>
      <c r="AH9" s="413">
        <f>IF($AJ$3="Boys",Table4abData!R4,IF($AJ$3="Girls",Table4abData!AW4,Table4abData!CB4))</f>
        <v>0</v>
      </c>
      <c r="AI9" s="413">
        <f>IF($AJ$3="Boys",Table4abData!S4,IF($AJ$3="Girls",Table4abData!AX4,Table4abData!CC4))</f>
        <v>-0.01</v>
      </c>
      <c r="AJ9" s="413">
        <f>IF($AJ$3="Boys",Table4abData!T4,IF($AJ$3="Girls",Table4abData!AY4,Table4abData!CD4))</f>
        <v>-0.03</v>
      </c>
      <c r="AK9" s="576"/>
      <c r="AL9" s="576"/>
    </row>
    <row r="10" spans="1:40" s="40" customFormat="1" ht="15" customHeight="1" x14ac:dyDescent="0.2">
      <c r="A10" s="72" t="s">
        <v>260</v>
      </c>
      <c r="B10" s="304">
        <f>IF($AJ$3="Boys",Table4abData!C5,IF($AJ$3="Girls",Table4abData!AH5,Table4abData!BM5))</f>
        <v>12.6</v>
      </c>
      <c r="C10" s="304">
        <f>IF($AJ$3="Boys",Table4abData!D5,IF($AJ$3="Girls",Table4abData!AI5,Table4abData!BN5))</f>
        <v>44.3</v>
      </c>
      <c r="D10" s="304">
        <f>IF($AJ$3="Boys",Table4abData!E5,IF($AJ$3="Girls",Table4abData!AJ5,Table4abData!BO5))</f>
        <v>43.1</v>
      </c>
      <c r="E10" s="653"/>
      <c r="F10" s="305">
        <f>IF($AJ$3="Boys",Table4abData!F5,IF($AJ$3="Girls",Table4abData!AK5,Table4abData!BP5))</f>
        <v>25.4</v>
      </c>
      <c r="G10" s="305">
        <f>IF($AJ$3="Boys",Table4abData!G5,IF($AJ$3="Girls",Table4abData!AL5,Table4abData!BQ5))</f>
        <v>41</v>
      </c>
      <c r="H10" s="305">
        <f>IF($AJ$3="Boys",Table4abData!H5,IF($AJ$3="Girls",Table4abData!AM5,Table4abData!BR5))</f>
        <v>61.4</v>
      </c>
      <c r="I10" s="653"/>
      <c r="J10" s="304">
        <f>IF($AJ$3="Boys",Table4abData!X5,IF($AJ$3="Girls",Table4abData!BC5,Table4abData!CH5))</f>
        <v>2.7</v>
      </c>
      <c r="K10" s="304">
        <f>IF($AJ$3="Boys",Table4abData!Y5,IF($AJ$3="Girls",Table4abData!BD5,Table4abData!CI5))</f>
        <v>24.9</v>
      </c>
      <c r="L10" s="304">
        <f>IF($AJ$3="Boys",Table4abData!Z5,IF($AJ$3="Girls",Table4abData!BE5,Table4abData!CJ5))</f>
        <v>78.2</v>
      </c>
      <c r="M10" s="304"/>
      <c r="N10" s="305">
        <f>IF($AJ$3="Boys",Table4abData!U5,IF($AJ$3="Girls",Table4abData!AZ5,Table4abData!CE5))</f>
        <v>11.6</v>
      </c>
      <c r="O10" s="305">
        <f>IF($AJ$3="Boys",Table4abData!V5,IF($AJ$3="Girls",Table4abData!BA5,Table4abData!CF5))</f>
        <v>55.9</v>
      </c>
      <c r="P10" s="305">
        <f>IF($AJ$3="Boys",Table4abData!W5,IF($AJ$3="Girls",Table4abData!BB5,Table4abData!CG5))</f>
        <v>93.3</v>
      </c>
      <c r="Q10" s="653"/>
      <c r="R10" s="304">
        <f>IF($AJ$3="Boys",Table4abData!AA5,IF($AJ$3="Girls",Table4abData!BF5,Table4abData!CK5))</f>
        <v>10.8</v>
      </c>
      <c r="S10" s="304">
        <f>IF($AJ$3="Boys",Table4abData!AB5,IF($AJ$3="Girls",Table4abData!BG5,Table4abData!CL5))</f>
        <v>30.3</v>
      </c>
      <c r="T10" s="304">
        <f>IF($AJ$3="Boys",Table4abData!AC5,IF($AJ$3="Girls",Table4abData!BH5,Table4abData!CM5))</f>
        <v>58.6</v>
      </c>
      <c r="U10" s="653"/>
      <c r="V10" s="577">
        <f>IF($AJ$3="Boys",Table4abData!AD5,IF($AJ$3="Girls",Table4abData!BI5,Table4abData!CN5))</f>
        <v>1.96</v>
      </c>
      <c r="W10" s="577">
        <f>IF($AJ$3="Boys",Table4abData!AE5,IF($AJ$3="Girls",Table4abData!BJ5,Table4abData!CO5))</f>
        <v>3.41</v>
      </c>
      <c r="X10" s="577">
        <f>IF($AJ$3="Boys",Table4abData!AF5,IF($AJ$3="Girls",Table4abData!BK5,Table4abData!CP5))</f>
        <v>5.57</v>
      </c>
      <c r="Y10" s="57"/>
      <c r="Z10" s="411">
        <f>IF($AJ$3="Boys",Table4abData!L5,IF($AJ$3="Girls",Table4abData!AQ5,Table4abData!BV5))</f>
        <v>0.02</v>
      </c>
      <c r="AA10" s="411">
        <f>IF($AJ$3="Boys",Table4abData!M5,IF($AJ$3="Girls",Table4abData!AR5,Table4abData!BW5))</f>
        <v>0.02</v>
      </c>
      <c r="AB10" s="411">
        <f>IF($AJ$3="Boys",Table4abData!N5,IF($AJ$3="Girls",Table4abData!AS5,Table4abData!BX5))</f>
        <v>0.04</v>
      </c>
      <c r="AC10" s="57"/>
      <c r="AD10" s="654">
        <f>IF($AJ$3="Boys",Table4abData!O5,IF($AJ$3="Girls",Table4abData!AT5,Table4abData!BY5))</f>
        <v>0.01</v>
      </c>
      <c r="AE10" s="654">
        <f>IF($AJ$3="Boys",Table4abData!P5,IF($AJ$3="Girls",Table4abData!AU5,Table4abData!BZ5))</f>
        <v>0.02</v>
      </c>
      <c r="AF10" s="654">
        <f>IF($AJ$3="Boys",Table4abData!Q5,IF($AJ$3="Girls",Table4abData!AV5,Table4abData!CA5))</f>
        <v>0.04</v>
      </c>
      <c r="AG10" s="653"/>
      <c r="AH10" s="413">
        <f>IF($AJ$3="Boys",Table4abData!R5,IF($AJ$3="Girls",Table4abData!AW5,Table4abData!CB5))</f>
        <v>0.03</v>
      </c>
      <c r="AI10" s="413">
        <f>IF($AJ$3="Boys",Table4abData!S5,IF($AJ$3="Girls",Table4abData!AX5,Table4abData!CC5))</f>
        <v>0.03</v>
      </c>
      <c r="AJ10" s="413">
        <f>IF($AJ$3="Boys",Table4abData!T5,IF($AJ$3="Girls",Table4abData!AY5,Table4abData!CD5))</f>
        <v>0.05</v>
      </c>
      <c r="AK10" s="576"/>
      <c r="AL10" s="576"/>
    </row>
    <row r="11" spans="1:40" s="40" customFormat="1" ht="9.9499999999999993" customHeight="1" x14ac:dyDescent="0.2">
      <c r="A11" s="73" t="s">
        <v>77</v>
      </c>
      <c r="B11" s="304">
        <f>IF($AJ$3="Boys",Table4abData!C6,IF($AJ$3="Girls",Table4abData!AH6,Table4abData!BM6))</f>
        <v>17.5</v>
      </c>
      <c r="C11" s="304">
        <f>IF($AJ$3="Boys",Table4abData!D6,IF($AJ$3="Girls",Table4abData!AI6,Table4abData!BN6))</f>
        <v>50.2</v>
      </c>
      <c r="D11" s="304">
        <f>IF($AJ$3="Boys",Table4abData!E6,IF($AJ$3="Girls",Table4abData!AJ6,Table4abData!BO6))</f>
        <v>32.299999999999997</v>
      </c>
      <c r="E11" s="653"/>
      <c r="F11" s="305">
        <f>IF($AJ$3="Boys",Table4abData!F6,IF($AJ$3="Girls",Table4abData!AK6,Table4abData!BP6))</f>
        <v>24.3</v>
      </c>
      <c r="G11" s="305">
        <f>IF($AJ$3="Boys",Table4abData!G6,IF($AJ$3="Girls",Table4abData!AL6,Table4abData!BQ6))</f>
        <v>38.5</v>
      </c>
      <c r="H11" s="305">
        <f>IF($AJ$3="Boys",Table4abData!H6,IF($AJ$3="Girls",Table4abData!AM6,Table4abData!BR6))</f>
        <v>56.4</v>
      </c>
      <c r="I11" s="653"/>
      <c r="J11" s="304">
        <f>IF($AJ$3="Boys",Table4abData!X6,IF($AJ$3="Girls",Table4abData!BC6,Table4abData!CH6))</f>
        <v>2.5</v>
      </c>
      <c r="K11" s="304">
        <f>IF($AJ$3="Boys",Table4abData!Y6,IF($AJ$3="Girls",Table4abData!BD6,Table4abData!CI6))</f>
        <v>20.5</v>
      </c>
      <c r="L11" s="304">
        <f>IF($AJ$3="Boys",Table4abData!Z6,IF($AJ$3="Girls",Table4abData!BE6,Table4abData!CJ6))</f>
        <v>69.2</v>
      </c>
      <c r="M11" s="304"/>
      <c r="N11" s="305">
        <f>IF($AJ$3="Boys",Table4abData!U6,IF($AJ$3="Girls",Table4abData!AZ6,Table4abData!CE6))</f>
        <v>9.9</v>
      </c>
      <c r="O11" s="305">
        <f>IF($AJ$3="Boys",Table4abData!V6,IF($AJ$3="Girls",Table4abData!BA6,Table4abData!CF6))</f>
        <v>48.7</v>
      </c>
      <c r="P11" s="305">
        <f>IF($AJ$3="Boys",Table4abData!W6,IF($AJ$3="Girls",Table4abData!BB6,Table4abData!CG6))</f>
        <v>88.8</v>
      </c>
      <c r="Q11" s="653"/>
      <c r="R11" s="304">
        <f>IF($AJ$3="Boys",Table4abData!AA6,IF($AJ$3="Girls",Table4abData!BF6,Table4abData!CK6))</f>
        <v>10.6</v>
      </c>
      <c r="S11" s="304">
        <f>IF($AJ$3="Boys",Table4abData!AB6,IF($AJ$3="Girls",Table4abData!BG6,Table4abData!CL6))</f>
        <v>25</v>
      </c>
      <c r="T11" s="304">
        <f>IF($AJ$3="Boys",Table4abData!AC6,IF($AJ$3="Girls",Table4abData!BH6,Table4abData!CM6))</f>
        <v>47.4</v>
      </c>
      <c r="U11" s="653"/>
      <c r="V11" s="577">
        <f>IF($AJ$3="Boys",Table4abData!AD6,IF($AJ$3="Girls",Table4abData!BI6,Table4abData!CN6))</f>
        <v>1.84</v>
      </c>
      <c r="W11" s="577">
        <f>IF($AJ$3="Boys",Table4abData!AE6,IF($AJ$3="Girls",Table4abData!BJ6,Table4abData!CO6))</f>
        <v>3.13</v>
      </c>
      <c r="X11" s="577">
        <f>IF($AJ$3="Boys",Table4abData!AF6,IF($AJ$3="Girls",Table4abData!BK6,Table4abData!CP6))</f>
        <v>4.95</v>
      </c>
      <c r="Y11" s="57"/>
      <c r="Z11" s="411">
        <f>IF($AJ$3="Boys",Table4abData!L6,IF($AJ$3="Girls",Table4abData!AQ6,Table4abData!BV6))</f>
        <v>-0.06</v>
      </c>
      <c r="AA11" s="411">
        <f>IF($AJ$3="Boys",Table4abData!M6,IF($AJ$3="Girls",Table4abData!AR6,Table4abData!BW6))</f>
        <v>-0.18</v>
      </c>
      <c r="AB11" s="411">
        <f>IF($AJ$3="Boys",Table4abData!N6,IF($AJ$3="Girls",Table4abData!AS6,Table4abData!BX6))</f>
        <v>-0.28999999999999998</v>
      </c>
      <c r="AC11" s="57"/>
      <c r="AD11" s="654">
        <f>IF($AJ$3="Boys",Table4abData!O6,IF($AJ$3="Girls",Table4abData!AT6,Table4abData!BY6))</f>
        <v>-0.08</v>
      </c>
      <c r="AE11" s="654">
        <f>IF($AJ$3="Boys",Table4abData!P6,IF($AJ$3="Girls",Table4abData!AU6,Table4abData!BZ6))</f>
        <v>-0.19</v>
      </c>
      <c r="AF11" s="654">
        <f>IF($AJ$3="Boys",Table4abData!Q6,IF($AJ$3="Girls",Table4abData!AV6,Table4abData!CA6))</f>
        <v>-0.3</v>
      </c>
      <c r="AG11" s="653"/>
      <c r="AH11" s="413">
        <f>IF($AJ$3="Boys",Table4abData!R6,IF($AJ$3="Girls",Table4abData!AW6,Table4abData!CB6))</f>
        <v>-0.04</v>
      </c>
      <c r="AI11" s="413">
        <f>IF($AJ$3="Boys",Table4abData!S6,IF($AJ$3="Girls",Table4abData!AX6,Table4abData!CC6))</f>
        <v>-0.17</v>
      </c>
      <c r="AJ11" s="413">
        <f>IF($AJ$3="Boys",Table4abData!T6,IF($AJ$3="Girls",Table4abData!AY6,Table4abData!CD6))</f>
        <v>-0.27</v>
      </c>
      <c r="AK11" s="576"/>
      <c r="AL11" s="576"/>
    </row>
    <row r="12" spans="1:40" s="40" customFormat="1" ht="11.25" customHeight="1" x14ac:dyDescent="0.2">
      <c r="A12" s="73" t="s">
        <v>78</v>
      </c>
      <c r="B12" s="304">
        <f>IF($AJ$3="Boys",Table4abData!C7,IF($AJ$3="Girls",Table4abData!AH7,Table4abData!BM7))</f>
        <v>10.9</v>
      </c>
      <c r="C12" s="304">
        <f>IF($AJ$3="Boys",Table4abData!D7,IF($AJ$3="Girls",Table4abData!AI7,Table4abData!BN7))</f>
        <v>42</v>
      </c>
      <c r="D12" s="304">
        <f>IF($AJ$3="Boys",Table4abData!E7,IF($AJ$3="Girls",Table4abData!AJ7,Table4abData!BO7))</f>
        <v>47.1</v>
      </c>
      <c r="E12" s="653"/>
      <c r="F12" s="305">
        <f>IF($AJ$3="Boys",Table4abData!F7,IF($AJ$3="Girls",Table4abData!AK7,Table4abData!BP7))</f>
        <v>26</v>
      </c>
      <c r="G12" s="305">
        <f>IF($AJ$3="Boys",Table4abData!G7,IF($AJ$3="Girls",Table4abData!AL7,Table4abData!BQ7))</f>
        <v>42.1</v>
      </c>
      <c r="H12" s="305">
        <f>IF($AJ$3="Boys",Table4abData!H7,IF($AJ$3="Girls",Table4abData!AM7,Table4abData!BR7))</f>
        <v>62.8</v>
      </c>
      <c r="I12" s="653"/>
      <c r="J12" s="304">
        <f>IF($AJ$3="Boys",Table4abData!X7,IF($AJ$3="Girls",Table4abData!BC7,Table4abData!CH7))</f>
        <v>2.9</v>
      </c>
      <c r="K12" s="304">
        <f>IF($AJ$3="Boys",Table4abData!Y7,IF($AJ$3="Girls",Table4abData!BD7,Table4abData!CI7))</f>
        <v>26.8</v>
      </c>
      <c r="L12" s="304">
        <f>IF($AJ$3="Boys",Table4abData!Z7,IF($AJ$3="Girls",Table4abData!BE7,Table4abData!CJ7))</f>
        <v>80.599999999999994</v>
      </c>
      <c r="M12" s="304"/>
      <c r="N12" s="305">
        <f>IF($AJ$3="Boys",Table4abData!U7,IF($AJ$3="Girls",Table4abData!AZ7,Table4abData!CE7))</f>
        <v>12.6</v>
      </c>
      <c r="O12" s="305">
        <f>IF($AJ$3="Boys",Table4abData!V7,IF($AJ$3="Girls",Table4abData!BA7,Table4abData!CF7))</f>
        <v>59.1</v>
      </c>
      <c r="P12" s="305">
        <f>IF($AJ$3="Boys",Table4abData!W7,IF($AJ$3="Girls",Table4abData!BB7,Table4abData!CG7))</f>
        <v>94.5</v>
      </c>
      <c r="Q12" s="653"/>
      <c r="R12" s="304">
        <f>IF($AJ$3="Boys",Table4abData!AA7,IF($AJ$3="Girls",Table4abData!BF7,Table4abData!CK7))</f>
        <v>10.7</v>
      </c>
      <c r="S12" s="304">
        <f>IF($AJ$3="Boys",Table4abData!AB7,IF($AJ$3="Girls",Table4abData!BG7,Table4abData!CL7))</f>
        <v>32.299999999999997</v>
      </c>
      <c r="T12" s="304">
        <f>IF($AJ$3="Boys",Table4abData!AC7,IF($AJ$3="Girls",Table4abData!BH7,Table4abData!CM7))</f>
        <v>61.5</v>
      </c>
      <c r="U12" s="653"/>
      <c r="V12" s="577">
        <f>IF($AJ$3="Boys",Table4abData!AD7,IF($AJ$3="Girls",Table4abData!BI7,Table4abData!CN7))</f>
        <v>2.02</v>
      </c>
      <c r="W12" s="577">
        <f>IF($AJ$3="Boys",Table4abData!AE7,IF($AJ$3="Girls",Table4abData!BJ7,Table4abData!CO7))</f>
        <v>3.54</v>
      </c>
      <c r="X12" s="577">
        <f>IF($AJ$3="Boys",Table4abData!AF7,IF($AJ$3="Girls",Table4abData!BK7,Table4abData!CP7))</f>
        <v>5.74</v>
      </c>
      <c r="Y12" s="57"/>
      <c r="Z12" s="411">
        <f>IF($AJ$3="Boys",Table4abData!L7,IF($AJ$3="Girls",Table4abData!AQ7,Table4abData!BV7))</f>
        <v>0.06</v>
      </c>
      <c r="AA12" s="411">
        <f>IF($AJ$3="Boys",Table4abData!M7,IF($AJ$3="Girls",Table4abData!AR7,Table4abData!BW7))</f>
        <v>0.11</v>
      </c>
      <c r="AB12" s="411">
        <f>IF($AJ$3="Boys",Table4abData!N7,IF($AJ$3="Girls",Table4abData!AS7,Table4abData!BX7))</f>
        <v>0.13</v>
      </c>
      <c r="AC12" s="57"/>
      <c r="AD12" s="654">
        <f>IF($AJ$3="Boys",Table4abData!O7,IF($AJ$3="Girls",Table4abData!AT7,Table4abData!BY7))</f>
        <v>0.05</v>
      </c>
      <c r="AE12" s="654">
        <f>IF($AJ$3="Boys",Table4abData!P7,IF($AJ$3="Girls",Table4abData!AU7,Table4abData!BZ7))</f>
        <v>0.11</v>
      </c>
      <c r="AF12" s="654">
        <f>IF($AJ$3="Boys",Table4abData!Q7,IF($AJ$3="Girls",Table4abData!AV7,Table4abData!CA7))</f>
        <v>0.12</v>
      </c>
      <c r="AG12" s="653"/>
      <c r="AH12" s="413">
        <f>IF($AJ$3="Boys",Table4abData!R7,IF($AJ$3="Girls",Table4abData!AW7,Table4abData!CB7))</f>
        <v>0.08</v>
      </c>
      <c r="AI12" s="413">
        <f>IF($AJ$3="Boys",Table4abData!S7,IF($AJ$3="Girls",Table4abData!AX7,Table4abData!CC7))</f>
        <v>0.12</v>
      </c>
      <c r="AJ12" s="413">
        <f>IF($AJ$3="Boys",Table4abData!T7,IF($AJ$3="Girls",Table4abData!AY7,Table4abData!CD7))</f>
        <v>0.14000000000000001</v>
      </c>
      <c r="AK12" s="576"/>
      <c r="AL12" s="576"/>
    </row>
    <row r="13" spans="1:40" s="40" customFormat="1" x14ac:dyDescent="0.2">
      <c r="A13" s="74" t="s">
        <v>49</v>
      </c>
      <c r="B13" s="304">
        <f>IF($AJ$3="Boys",Table4abData!C8,IF($AJ$3="Girls",Table4abData!AH8,Table4abData!BM8))</f>
        <v>12.6</v>
      </c>
      <c r="C13" s="304">
        <f>IF($AJ$3="Boys",Table4abData!D8,IF($AJ$3="Girls",Table4abData!AI8,Table4abData!BN8))</f>
        <v>46</v>
      </c>
      <c r="D13" s="304">
        <f>IF($AJ$3="Boys",Table4abData!E8,IF($AJ$3="Girls",Table4abData!AJ8,Table4abData!BO8))</f>
        <v>41.4</v>
      </c>
      <c r="E13" s="653"/>
      <c r="F13" s="305">
        <f>IF($AJ$3="Boys",Table4abData!F8,IF($AJ$3="Girls",Table4abData!AK8,Table4abData!BP8))</f>
        <v>27.9</v>
      </c>
      <c r="G13" s="305">
        <f>IF($AJ$3="Boys",Table4abData!G8,IF($AJ$3="Girls",Table4abData!AL8,Table4abData!BQ8))</f>
        <v>43.8</v>
      </c>
      <c r="H13" s="305">
        <f>IF($AJ$3="Boys",Table4abData!H8,IF($AJ$3="Girls",Table4abData!AM8,Table4abData!BR8))</f>
        <v>61.5</v>
      </c>
      <c r="I13" s="653"/>
      <c r="J13" s="304">
        <f>IF($AJ$3="Boys",Table4abData!X8,IF($AJ$3="Girls",Table4abData!BC8,Table4abData!CH8))</f>
        <v>4.2</v>
      </c>
      <c r="K13" s="304">
        <f>IF($AJ$3="Boys",Table4abData!Y8,IF($AJ$3="Girls",Table4abData!BD8,Table4abData!CI8))</f>
        <v>32.200000000000003</v>
      </c>
      <c r="L13" s="304">
        <f>IF($AJ$3="Boys",Table4abData!Z8,IF($AJ$3="Girls",Table4abData!BE8,Table4abData!CJ8))</f>
        <v>79.099999999999994</v>
      </c>
      <c r="M13" s="304"/>
      <c r="N13" s="305">
        <f>IF($AJ$3="Boys",Table4abData!U8,IF($AJ$3="Girls",Table4abData!AZ8,Table4abData!CE8))</f>
        <v>16.5</v>
      </c>
      <c r="O13" s="305">
        <f>IF($AJ$3="Boys",Table4abData!V8,IF($AJ$3="Girls",Table4abData!BA8,Table4abData!CF8))</f>
        <v>61.6</v>
      </c>
      <c r="P13" s="305">
        <f>IF($AJ$3="Boys",Table4abData!W8,IF($AJ$3="Girls",Table4abData!BB8,Table4abData!CG8))</f>
        <v>92.5</v>
      </c>
      <c r="Q13" s="653"/>
      <c r="R13" s="304">
        <f>IF($AJ$3="Boys",Table4abData!AA8,IF($AJ$3="Girls",Table4abData!BF8,Table4abData!CK8))</f>
        <v>26.1</v>
      </c>
      <c r="S13" s="304">
        <f>IF($AJ$3="Boys",Table4abData!AB8,IF($AJ$3="Girls",Table4abData!BG8,Table4abData!CL8))</f>
        <v>57.5</v>
      </c>
      <c r="T13" s="304">
        <f>IF($AJ$3="Boys",Table4abData!AC8,IF($AJ$3="Girls",Table4abData!BH8,Table4abData!CM8))</f>
        <v>72.3</v>
      </c>
      <c r="U13" s="653"/>
      <c r="V13" s="577">
        <f>IF($AJ$3="Boys",Table4abData!AD8,IF($AJ$3="Girls",Table4abData!BI8,Table4abData!CN8))</f>
        <v>2.36</v>
      </c>
      <c r="W13" s="577">
        <f>IF($AJ$3="Boys",Table4abData!AE8,IF($AJ$3="Girls",Table4abData!BJ8,Table4abData!CO8))</f>
        <v>3.93</v>
      </c>
      <c r="X13" s="577">
        <f>IF($AJ$3="Boys",Table4abData!AF8,IF($AJ$3="Girls",Table4abData!BK8,Table4abData!CP8))</f>
        <v>5.75</v>
      </c>
      <c r="Y13" s="57"/>
      <c r="Z13" s="411">
        <f>IF($AJ$3="Boys",Table4abData!L8,IF($AJ$3="Girls",Table4abData!AQ8,Table4abData!BV8))</f>
        <v>0.25</v>
      </c>
      <c r="AA13" s="411">
        <f>IF($AJ$3="Boys",Table4abData!M8,IF($AJ$3="Girls",Table4abData!AR8,Table4abData!BW8))</f>
        <v>0.3</v>
      </c>
      <c r="AB13" s="411">
        <f>IF($AJ$3="Boys",Table4abData!N8,IF($AJ$3="Girls",Table4abData!AS8,Table4abData!BX8))</f>
        <v>0.17</v>
      </c>
      <c r="AC13" s="57"/>
      <c r="AD13" s="654">
        <f>IF($AJ$3="Boys",Table4abData!O8,IF($AJ$3="Girls",Table4abData!AT8,Table4abData!BY8))</f>
        <v>0.15</v>
      </c>
      <c r="AE13" s="654">
        <f>IF($AJ$3="Boys",Table4abData!P8,IF($AJ$3="Girls",Table4abData!AU8,Table4abData!BZ8))</f>
        <v>0.25</v>
      </c>
      <c r="AF13" s="654">
        <f>IF($AJ$3="Boys",Table4abData!Q8,IF($AJ$3="Girls",Table4abData!AV8,Table4abData!CA8))</f>
        <v>0.12</v>
      </c>
      <c r="AG13" s="653"/>
      <c r="AH13" s="413">
        <f>IF($AJ$3="Boys",Table4abData!R8,IF($AJ$3="Girls",Table4abData!AW8,Table4abData!CB8))</f>
        <v>0.34</v>
      </c>
      <c r="AI13" s="413">
        <f>IF($AJ$3="Boys",Table4abData!S8,IF($AJ$3="Girls",Table4abData!AX8,Table4abData!CC8))</f>
        <v>0.35</v>
      </c>
      <c r="AJ13" s="413">
        <f>IF($AJ$3="Boys",Table4abData!T8,IF($AJ$3="Girls",Table4abData!AY8,Table4abData!CD8))</f>
        <v>0.22</v>
      </c>
      <c r="AK13" s="576"/>
      <c r="AL13" s="576"/>
    </row>
    <row r="14" spans="1:40" s="40" customFormat="1" x14ac:dyDescent="0.2">
      <c r="A14" s="74" t="s">
        <v>387</v>
      </c>
      <c r="B14" s="304">
        <f>IF($AJ$3="Boys",Table4abData!C9,IF($AJ$3="Girls",Table4abData!AH9,Table4abData!BM9))</f>
        <v>11.5</v>
      </c>
      <c r="C14" s="304">
        <f>IF($AJ$3="Boys",Table4abData!D9,IF($AJ$3="Girls",Table4abData!AI9,Table4abData!BN9))</f>
        <v>51.3</v>
      </c>
      <c r="D14" s="304">
        <f>IF($AJ$3="Boys",Table4abData!E9,IF($AJ$3="Girls",Table4abData!AJ9,Table4abData!BO9))</f>
        <v>37.200000000000003</v>
      </c>
      <c r="E14" s="653"/>
      <c r="F14" s="305">
        <f>IF($AJ$3="Boys",Table4abData!F9,IF($AJ$3="Girls",Table4abData!AK9,Table4abData!BP9))</f>
        <v>22.3</v>
      </c>
      <c r="G14" s="305">
        <f>IF($AJ$3="Boys",Table4abData!G9,IF($AJ$3="Girls",Table4abData!AL9,Table4abData!BQ9))</f>
        <v>32.9</v>
      </c>
      <c r="H14" s="305">
        <f>IF($AJ$3="Boys",Table4abData!H9,IF($AJ$3="Girls",Table4abData!AM9,Table4abData!BR9))</f>
        <v>49.2</v>
      </c>
      <c r="I14" s="653"/>
      <c r="J14" s="304">
        <f>IF($AJ$3="Boys",Table4abData!X9,IF($AJ$3="Girls",Table4abData!BC9,Table4abData!CH9))</f>
        <v>1.6</v>
      </c>
      <c r="K14" s="304">
        <f>IF($AJ$3="Boys",Table4abData!Y9,IF($AJ$3="Girls",Table4abData!BD9,Table4abData!CI9))</f>
        <v>13.2</v>
      </c>
      <c r="L14" s="304">
        <f>IF($AJ$3="Boys",Table4abData!Z9,IF($AJ$3="Girls",Table4abData!BE9,Table4abData!CJ9))</f>
        <v>53.2</v>
      </c>
      <c r="M14" s="304"/>
      <c r="N14" s="305">
        <f>IF($AJ$3="Boys",Table4abData!U9,IF($AJ$3="Girls",Table4abData!AZ9,Table4abData!CE9))</f>
        <v>7.5</v>
      </c>
      <c r="O14" s="305">
        <f>IF($AJ$3="Boys",Table4abData!V9,IF($AJ$3="Girls",Table4abData!BA9,Table4abData!CF9))</f>
        <v>38.1</v>
      </c>
      <c r="P14" s="305">
        <f>IF($AJ$3="Boys",Table4abData!W9,IF($AJ$3="Girls",Table4abData!BB9,Table4abData!CG9))</f>
        <v>79.099999999999994</v>
      </c>
      <c r="Q14" s="653"/>
      <c r="R14" s="304" t="str">
        <f>IF($AJ$3="Boys",Table4abData!AA9,IF($AJ$3="Girls",Table4abData!BF9,Table4abData!CK9))</f>
        <v>x</v>
      </c>
      <c r="S14" s="304">
        <f>IF($AJ$3="Boys",Table4abData!AB9,IF($AJ$3="Girls",Table4abData!BG9,Table4abData!CL9))</f>
        <v>4.8</v>
      </c>
      <c r="T14" s="304">
        <f>IF($AJ$3="Boys",Table4abData!AC9,IF($AJ$3="Girls",Table4abData!BH9,Table4abData!CM9))</f>
        <v>8.1</v>
      </c>
      <c r="U14" s="653"/>
      <c r="V14" s="577">
        <f>IF($AJ$3="Boys",Table4abData!AD9,IF($AJ$3="Girls",Table4abData!BI9,Table4abData!CN9))</f>
        <v>1.68</v>
      </c>
      <c r="W14" s="577">
        <f>IF($AJ$3="Boys",Table4abData!AE9,IF($AJ$3="Girls",Table4abData!BJ9,Table4abData!CO9))</f>
        <v>2.5099999999999998</v>
      </c>
      <c r="X14" s="577">
        <f>IF($AJ$3="Boys",Table4abData!AF9,IF($AJ$3="Girls",Table4abData!BK9,Table4abData!CP9))</f>
        <v>3.85</v>
      </c>
      <c r="Y14" s="57"/>
      <c r="Z14" s="411">
        <f>IF($AJ$3="Boys",Table4abData!L9,IF($AJ$3="Girls",Table4abData!AQ9,Table4abData!BV9))</f>
        <v>-0.35</v>
      </c>
      <c r="AA14" s="411">
        <f>IF($AJ$3="Boys",Table4abData!M9,IF($AJ$3="Girls",Table4abData!AR9,Table4abData!BW9))</f>
        <v>-0.78</v>
      </c>
      <c r="AB14" s="411">
        <f>IF($AJ$3="Boys",Table4abData!N9,IF($AJ$3="Girls",Table4abData!AS9,Table4abData!BX9))</f>
        <v>-0.98</v>
      </c>
      <c r="AC14" s="57"/>
      <c r="AD14" s="654">
        <f>IF($AJ$3="Boys",Table4abData!O9,IF($AJ$3="Girls",Table4abData!AT9,Table4abData!BY9))</f>
        <v>-0.49</v>
      </c>
      <c r="AE14" s="654">
        <f>IF($AJ$3="Boys",Table4abData!P9,IF($AJ$3="Girls",Table4abData!AU9,Table4abData!BZ9))</f>
        <v>-0.84</v>
      </c>
      <c r="AF14" s="654">
        <f>IF($AJ$3="Boys",Table4abData!Q9,IF($AJ$3="Girls",Table4abData!AV9,Table4abData!CA9))</f>
        <v>-1.06</v>
      </c>
      <c r="AG14" s="653"/>
      <c r="AH14" s="413">
        <f>IF($AJ$3="Boys",Table4abData!R9,IF($AJ$3="Girls",Table4abData!AW9,Table4abData!CB9))</f>
        <v>-0.21</v>
      </c>
      <c r="AI14" s="413">
        <f>IF($AJ$3="Boys",Table4abData!S9,IF($AJ$3="Girls",Table4abData!AX9,Table4abData!CC9))</f>
        <v>-0.71</v>
      </c>
      <c r="AJ14" s="413">
        <f>IF($AJ$3="Boys",Table4abData!T9,IF($AJ$3="Girls",Table4abData!AY9,Table4abData!CD9))</f>
        <v>-0.91</v>
      </c>
      <c r="AK14" s="576"/>
      <c r="AL14" s="576"/>
    </row>
    <row r="15" spans="1:40" s="40" customFormat="1" x14ac:dyDescent="0.2">
      <c r="A15" s="74" t="s">
        <v>388</v>
      </c>
      <c r="B15" s="304">
        <f>IF($AJ$3="Boys",Table4abData!C10,IF($AJ$3="Girls",Table4abData!AH10,Table4abData!BM10))</f>
        <v>18.7</v>
      </c>
      <c r="C15" s="304">
        <f>IF($AJ$3="Boys",Table4abData!D10,IF($AJ$3="Girls",Table4abData!AI10,Table4abData!BN10))</f>
        <v>54.8</v>
      </c>
      <c r="D15" s="304">
        <f>IF($AJ$3="Boys",Table4abData!E10,IF($AJ$3="Girls",Table4abData!AJ10,Table4abData!BO10))</f>
        <v>26.5</v>
      </c>
      <c r="E15" s="653"/>
      <c r="F15" s="305">
        <f>IF($AJ$3="Boys",Table4abData!F10,IF($AJ$3="Girls",Table4abData!AK10,Table4abData!BP10))</f>
        <v>22.4</v>
      </c>
      <c r="G15" s="305">
        <f>IF($AJ$3="Boys",Table4abData!G10,IF($AJ$3="Girls",Table4abData!AL10,Table4abData!BQ10))</f>
        <v>34.5</v>
      </c>
      <c r="H15" s="305">
        <f>IF($AJ$3="Boys",Table4abData!H10,IF($AJ$3="Girls",Table4abData!AM10,Table4abData!BR10))</f>
        <v>48.1</v>
      </c>
      <c r="I15" s="653"/>
      <c r="J15" s="304">
        <f>IF($AJ$3="Boys",Table4abData!X10,IF($AJ$3="Girls",Table4abData!BC10,Table4abData!CH10))</f>
        <v>3.3</v>
      </c>
      <c r="K15" s="304">
        <f>IF($AJ$3="Boys",Table4abData!Y10,IF($AJ$3="Girls",Table4abData!BD10,Table4abData!CI10))</f>
        <v>11.5</v>
      </c>
      <c r="L15" s="304">
        <f>IF($AJ$3="Boys",Table4abData!Z10,IF($AJ$3="Girls",Table4abData!BE10,Table4abData!CJ10))</f>
        <v>45.7</v>
      </c>
      <c r="M15" s="304"/>
      <c r="N15" s="305">
        <f>IF($AJ$3="Boys",Table4abData!U10,IF($AJ$3="Girls",Table4abData!AZ10,Table4abData!CE10))</f>
        <v>10.5</v>
      </c>
      <c r="O15" s="305">
        <f>IF($AJ$3="Boys",Table4abData!V10,IF($AJ$3="Girls",Table4abData!BA10,Table4abData!CF10))</f>
        <v>34.9</v>
      </c>
      <c r="P15" s="305">
        <f>IF($AJ$3="Boys",Table4abData!W10,IF($AJ$3="Girls",Table4abData!BB10,Table4abData!CG10))</f>
        <v>76.2</v>
      </c>
      <c r="Q15" s="653"/>
      <c r="R15" s="304" t="str">
        <f>IF($AJ$3="Boys",Table4abData!AA10,IF($AJ$3="Girls",Table4abData!BF10,Table4abData!CK10))</f>
        <v>x</v>
      </c>
      <c r="S15" s="304">
        <f>IF($AJ$3="Boys",Table4abData!AB10,IF($AJ$3="Girls",Table4abData!BG10,Table4abData!CL10))</f>
        <v>9.6</v>
      </c>
      <c r="T15" s="304">
        <f>IF($AJ$3="Boys",Table4abData!AC10,IF($AJ$3="Girls",Table4abData!BH10,Table4abData!CM10))</f>
        <v>15.2</v>
      </c>
      <c r="U15" s="653"/>
      <c r="V15" s="577">
        <f>IF($AJ$3="Boys",Table4abData!AD10,IF($AJ$3="Girls",Table4abData!BI10,Table4abData!CN10))</f>
        <v>1.63</v>
      </c>
      <c r="W15" s="577">
        <f>IF($AJ$3="Boys",Table4abData!AE10,IF($AJ$3="Girls",Table4abData!BJ10,Table4abData!CO10))</f>
        <v>2.54</v>
      </c>
      <c r="X15" s="577">
        <f>IF($AJ$3="Boys",Table4abData!AF10,IF($AJ$3="Girls",Table4abData!BK10,Table4abData!CP10))</f>
        <v>3.74</v>
      </c>
      <c r="Y15" s="57"/>
      <c r="Z15" s="411">
        <f>IF($AJ$3="Boys",Table4abData!L10,IF($AJ$3="Girls",Table4abData!AQ10,Table4abData!BV10))</f>
        <v>-0.33</v>
      </c>
      <c r="AA15" s="411">
        <f>IF($AJ$3="Boys",Table4abData!M10,IF($AJ$3="Girls",Table4abData!AR10,Table4abData!BW10))</f>
        <v>-0.6</v>
      </c>
      <c r="AB15" s="411">
        <f>IF($AJ$3="Boys",Table4abData!N10,IF($AJ$3="Girls",Table4abData!AS10,Table4abData!BX10))</f>
        <v>-0.98</v>
      </c>
      <c r="AC15" s="57"/>
      <c r="AD15" s="654">
        <f>IF($AJ$3="Boys",Table4abData!O10,IF($AJ$3="Girls",Table4abData!AT10,Table4abData!BY10))</f>
        <v>-0.52</v>
      </c>
      <c r="AE15" s="654">
        <f>IF($AJ$3="Boys",Table4abData!P10,IF($AJ$3="Girls",Table4abData!AU10,Table4abData!BZ10))</f>
        <v>-0.7</v>
      </c>
      <c r="AF15" s="654">
        <f>IF($AJ$3="Boys",Table4abData!Q10,IF($AJ$3="Girls",Table4abData!AV10,Table4abData!CA10))</f>
        <v>-1.1299999999999999</v>
      </c>
      <c r="AG15" s="653"/>
      <c r="AH15" s="413">
        <f>IF($AJ$3="Boys",Table4abData!R10,IF($AJ$3="Girls",Table4abData!AW10,Table4abData!CB10))</f>
        <v>-0.15</v>
      </c>
      <c r="AI15" s="413">
        <f>IF($AJ$3="Boys",Table4abData!S10,IF($AJ$3="Girls",Table4abData!AX10,Table4abData!CC10))</f>
        <v>-0.49</v>
      </c>
      <c r="AJ15" s="413">
        <f>IF($AJ$3="Boys",Table4abData!T10,IF($AJ$3="Girls",Table4abData!AY10,Table4abData!CD10))</f>
        <v>-0.82</v>
      </c>
      <c r="AK15" s="576"/>
      <c r="AL15" s="576"/>
    </row>
    <row r="16" spans="1:40" s="40" customFormat="1" ht="26.45" customHeight="1" x14ac:dyDescent="0.2">
      <c r="A16" s="579" t="s">
        <v>456</v>
      </c>
      <c r="B16" s="304">
        <f>IF($AJ$3="Boys",Table4abData!C11,IF($AJ$3="Girls",Table4abData!AH11,Table4abData!BM11))</f>
        <v>23.6</v>
      </c>
      <c r="C16" s="304">
        <f>IF($AJ$3="Boys",Table4abData!D11,IF($AJ$3="Girls",Table4abData!AI11,Table4abData!BN11))</f>
        <v>54.5</v>
      </c>
      <c r="D16" s="304">
        <f>IF($AJ$3="Boys",Table4abData!E11,IF($AJ$3="Girls",Table4abData!AJ11,Table4abData!BO11))</f>
        <v>21.9</v>
      </c>
      <c r="E16" s="653"/>
      <c r="F16" s="305">
        <f>IF($AJ$3="Boys",Table4abData!F11,IF($AJ$3="Girls",Table4abData!AK11,Table4abData!BP11))</f>
        <v>8.4</v>
      </c>
      <c r="G16" s="305">
        <f>IF($AJ$3="Boys",Table4abData!G11,IF($AJ$3="Girls",Table4abData!AL11,Table4abData!BQ11))</f>
        <v>18</v>
      </c>
      <c r="H16" s="305">
        <f>IF($AJ$3="Boys",Table4abData!H11,IF($AJ$3="Girls",Table4abData!AM11,Table4abData!BR11))</f>
        <v>30.6</v>
      </c>
      <c r="I16" s="653"/>
      <c r="J16" s="304" t="str">
        <f>IF($AJ$3="Boys",Table4abData!X11,IF($AJ$3="Girls",Table4abData!BC11,Table4abData!CH11))</f>
        <v>x</v>
      </c>
      <c r="K16" s="304">
        <f>IF($AJ$3="Boys",Table4abData!Y11,IF($AJ$3="Girls",Table4abData!BD11,Table4abData!CI11))</f>
        <v>3.2</v>
      </c>
      <c r="L16" s="304">
        <f>IF($AJ$3="Boys",Table4abData!Z11,IF($AJ$3="Girls",Table4abData!BE11,Table4abData!CJ11))</f>
        <v>26.7</v>
      </c>
      <c r="M16" s="304"/>
      <c r="N16" s="305">
        <f>IF($AJ$3="Boys",Table4abData!U11,IF($AJ$3="Girls",Table4abData!AZ11,Table4abData!CE11))</f>
        <v>2.4</v>
      </c>
      <c r="O16" s="305">
        <f>IF($AJ$3="Boys",Table4abData!V11,IF($AJ$3="Girls",Table4abData!BA11,Table4abData!CF11))</f>
        <v>15</v>
      </c>
      <c r="P16" s="305">
        <f>IF($AJ$3="Boys",Table4abData!W11,IF($AJ$3="Girls",Table4abData!BB11,Table4abData!CG11))</f>
        <v>47.5</v>
      </c>
      <c r="Q16" s="653"/>
      <c r="R16" s="304">
        <f>IF($AJ$3="Boys",Table4abData!AA11,IF($AJ$3="Girls",Table4abData!BF11,Table4abData!CK11))</f>
        <v>0</v>
      </c>
      <c r="S16" s="304">
        <f>IF($AJ$3="Boys",Table4abData!AB11,IF($AJ$3="Girls",Table4abData!BG11,Table4abData!CL11))</f>
        <v>0.5</v>
      </c>
      <c r="T16" s="304">
        <f>IF($AJ$3="Boys",Table4abData!AC11,IF($AJ$3="Girls",Table4abData!BH11,Table4abData!CM11))</f>
        <v>5.5</v>
      </c>
      <c r="U16" s="653"/>
      <c r="V16" s="577">
        <f>IF($AJ$3="Boys",Table4abData!AD11,IF($AJ$3="Girls",Table4abData!BI11,Table4abData!CN11))</f>
        <v>0.56999999999999995</v>
      </c>
      <c r="W16" s="577">
        <f>IF($AJ$3="Boys",Table4abData!AE11,IF($AJ$3="Girls",Table4abData!BJ11,Table4abData!CO11))</f>
        <v>1.28</v>
      </c>
      <c r="X16" s="577">
        <f>IF($AJ$3="Boys",Table4abData!AF11,IF($AJ$3="Girls",Table4abData!BK11,Table4abData!CP11))</f>
        <v>2.36</v>
      </c>
      <c r="Y16" s="57"/>
      <c r="Z16" s="411">
        <f>IF($AJ$3="Boys",Table4abData!L11,IF($AJ$3="Girls",Table4abData!AQ11,Table4abData!BV11))</f>
        <v>-1.66</v>
      </c>
      <c r="AA16" s="411">
        <f>IF($AJ$3="Boys",Table4abData!M11,IF($AJ$3="Girls",Table4abData!AR11,Table4abData!BW11))</f>
        <v>-2.1</v>
      </c>
      <c r="AB16" s="411">
        <f>IF($AJ$3="Boys",Table4abData!N11,IF($AJ$3="Girls",Table4abData!AS11,Table4abData!BX11))</f>
        <v>-2.21</v>
      </c>
      <c r="AC16" s="57"/>
      <c r="AD16" s="654">
        <f>IF($AJ$3="Boys",Table4abData!O11,IF($AJ$3="Girls",Table4abData!AT11,Table4abData!BY11))</f>
        <v>-1.81</v>
      </c>
      <c r="AE16" s="654">
        <f>IF($AJ$3="Boys",Table4abData!P11,IF($AJ$3="Girls",Table4abData!AU11,Table4abData!BZ11))</f>
        <v>-2.2000000000000002</v>
      </c>
      <c r="AF16" s="654">
        <f>IF($AJ$3="Boys",Table4abData!Q11,IF($AJ$3="Girls",Table4abData!AV11,Table4abData!CA11))</f>
        <v>-2.37</v>
      </c>
      <c r="AG16" s="653"/>
      <c r="AH16" s="413">
        <f>IF($AJ$3="Boys",Table4abData!R11,IF($AJ$3="Girls",Table4abData!AW11,Table4abData!CB11))</f>
        <v>-1.5</v>
      </c>
      <c r="AI16" s="413">
        <f>IF($AJ$3="Boys",Table4abData!S11,IF($AJ$3="Girls",Table4abData!AX11,Table4abData!CC11))</f>
        <v>-2</v>
      </c>
      <c r="AJ16" s="413">
        <f>IF($AJ$3="Boys",Table4abData!T11,IF($AJ$3="Girls",Table4abData!AY11,Table4abData!CD11))</f>
        <v>-2.0499999999999998</v>
      </c>
      <c r="AK16" s="576"/>
      <c r="AL16" s="576"/>
    </row>
    <row r="17" spans="1:38" s="40" customFormat="1" ht="19.5" customHeight="1" x14ac:dyDescent="0.2">
      <c r="A17" s="507" t="s">
        <v>255</v>
      </c>
      <c r="B17" s="304">
        <f>IF($AJ$3="Boys",Table4abData!C12,IF($AJ$3="Girls",Table4abData!AH12,Table4abData!BM12))</f>
        <v>87.5</v>
      </c>
      <c r="C17" s="304">
        <f>IF($AJ$3="Boys",Table4abData!D12,IF($AJ$3="Girls",Table4abData!AI12,Table4abData!BN12))</f>
        <v>10.5</v>
      </c>
      <c r="D17" s="304">
        <f>IF($AJ$3="Boys",Table4abData!E12,IF($AJ$3="Girls",Table4abData!AJ12,Table4abData!BO12))</f>
        <v>2.1</v>
      </c>
      <c r="E17" s="653"/>
      <c r="F17" s="305">
        <f>IF($AJ$3="Boys",Table4abData!F12,IF($AJ$3="Girls",Table4abData!AK12,Table4abData!BP12))</f>
        <v>1.8</v>
      </c>
      <c r="G17" s="305">
        <f>IF($AJ$3="Boys",Table4abData!G12,IF($AJ$3="Girls",Table4abData!AL12,Table4abData!BQ12))</f>
        <v>9.6</v>
      </c>
      <c r="H17" s="305">
        <f>IF($AJ$3="Boys",Table4abData!H12,IF($AJ$3="Girls",Table4abData!AM12,Table4abData!BR12))</f>
        <v>14.6</v>
      </c>
      <c r="I17" s="653"/>
      <c r="J17" s="304">
        <f>IF($AJ$3="Boys",Table4abData!X12,IF($AJ$3="Girls",Table4abData!BC12,Table4abData!CH12))</f>
        <v>0.1</v>
      </c>
      <c r="K17" s="304">
        <f>IF($AJ$3="Boys",Table4abData!Y12,IF($AJ$3="Girls",Table4abData!BD12,Table4abData!CI12))</f>
        <v>1.6</v>
      </c>
      <c r="L17" s="304">
        <f>IF($AJ$3="Boys",Table4abData!Z12,IF($AJ$3="Girls",Table4abData!BE12,Table4abData!CJ12))</f>
        <v>6.1</v>
      </c>
      <c r="M17" s="304"/>
      <c r="N17" s="305">
        <f>IF($AJ$3="Boys",Table4abData!U12,IF($AJ$3="Girls",Table4abData!AZ12,Table4abData!CE12))</f>
        <v>0.4</v>
      </c>
      <c r="O17" s="305">
        <f>IF($AJ$3="Boys",Table4abData!V12,IF($AJ$3="Girls",Table4abData!BA12,Table4abData!CF12))</f>
        <v>4.7</v>
      </c>
      <c r="P17" s="305">
        <f>IF($AJ$3="Boys",Table4abData!W12,IF($AJ$3="Girls",Table4abData!BB12,Table4abData!CG12))</f>
        <v>16.8</v>
      </c>
      <c r="Q17" s="653"/>
      <c r="R17" s="304" t="str">
        <f>IF($AJ$3="Boys",Table4abData!AA12,IF($AJ$3="Girls",Table4abData!BF12,Table4abData!CK12))</f>
        <v>x</v>
      </c>
      <c r="S17" s="304">
        <f>IF($AJ$3="Boys",Table4abData!AB12,IF($AJ$3="Girls",Table4abData!BG12,Table4abData!CL12))</f>
        <v>0.6</v>
      </c>
      <c r="T17" s="304" t="str">
        <f>IF($AJ$3="Boys",Table4abData!AC12,IF($AJ$3="Girls",Table4abData!BH12,Table4abData!CM12))</f>
        <v>x</v>
      </c>
      <c r="U17" s="653"/>
      <c r="V17" s="577">
        <f>IF($AJ$3="Boys",Table4abData!AD12,IF($AJ$3="Girls",Table4abData!BI12,Table4abData!CN12))</f>
        <v>0.09</v>
      </c>
      <c r="W17" s="577">
        <f>IF($AJ$3="Boys",Table4abData!AE12,IF($AJ$3="Girls",Table4abData!BJ12,Table4abData!CO12))</f>
        <v>0.63</v>
      </c>
      <c r="X17" s="577">
        <f>IF($AJ$3="Boys",Table4abData!AF12,IF($AJ$3="Girls",Table4abData!BK12,Table4abData!CP12))</f>
        <v>1.01</v>
      </c>
      <c r="Y17" s="57"/>
      <c r="Z17" s="411">
        <f>IF($AJ$3="Boys",Table4abData!L12,IF($AJ$3="Girls",Table4abData!AQ12,Table4abData!BV12))</f>
        <v>-1.48</v>
      </c>
      <c r="AA17" s="411">
        <f>IF($AJ$3="Boys",Table4abData!M12,IF($AJ$3="Girls",Table4abData!AR12,Table4abData!BW12))</f>
        <v>-2.88</v>
      </c>
      <c r="AB17" s="411">
        <f>IF($AJ$3="Boys",Table4abData!N12,IF($AJ$3="Girls",Table4abData!AS12,Table4abData!BX12))</f>
        <v>-4.25</v>
      </c>
      <c r="AC17" s="57"/>
      <c r="AD17" s="654">
        <f>IF($AJ$3="Boys",Table4abData!O12,IF($AJ$3="Girls",Table4abData!AT12,Table4abData!BY12))</f>
        <v>-1.5</v>
      </c>
      <c r="AE17" s="654">
        <f>IF($AJ$3="Boys",Table4abData!P12,IF($AJ$3="Girls",Table4abData!AU12,Table4abData!BZ12))</f>
        <v>-2.96</v>
      </c>
      <c r="AF17" s="654">
        <f>IF($AJ$3="Boys",Table4abData!Q12,IF($AJ$3="Girls",Table4abData!AV12,Table4abData!CA12))</f>
        <v>-4.43</v>
      </c>
      <c r="AG17" s="653"/>
      <c r="AH17" s="413">
        <f>IF($AJ$3="Boys",Table4abData!R12,IF($AJ$3="Girls",Table4abData!AW12,Table4abData!CB12))</f>
        <v>-1.45</v>
      </c>
      <c r="AI17" s="413">
        <f>IF($AJ$3="Boys",Table4abData!S12,IF($AJ$3="Girls",Table4abData!AX12,Table4abData!CC12))</f>
        <v>-2.8</v>
      </c>
      <c r="AJ17" s="413">
        <f>IF($AJ$3="Boys",Table4abData!T12,IF($AJ$3="Girls",Table4abData!AY12,Table4abData!CD12))</f>
        <v>-4.07</v>
      </c>
      <c r="AK17" s="576"/>
      <c r="AL17" s="576"/>
    </row>
    <row r="18" spans="1:38" s="40" customFormat="1" ht="20.45" customHeight="1" x14ac:dyDescent="0.2">
      <c r="A18" s="580" t="s">
        <v>256</v>
      </c>
      <c r="B18" s="304">
        <f>IF($AJ$3="Boys",Table4abData!C13,IF($AJ$3="Girls",Table4abData!AH13,Table4abData!BM13))</f>
        <v>14.2</v>
      </c>
      <c r="C18" s="304">
        <f>IF($AJ$3="Boys",Table4abData!D13,IF($AJ$3="Girls",Table4abData!AI13,Table4abData!BN13))</f>
        <v>44</v>
      </c>
      <c r="D18" s="304">
        <f>IF($AJ$3="Boys",Table4abData!E13,IF($AJ$3="Girls",Table4abData!AJ13,Table4abData!BO13))</f>
        <v>41.8</v>
      </c>
      <c r="E18" s="653"/>
      <c r="F18" s="305">
        <f>IF($AJ$3="Boys",Table4abData!F13,IF($AJ$3="Girls",Table4abData!AK13,Table4abData!BP13))</f>
        <v>22.4</v>
      </c>
      <c r="G18" s="305">
        <f>IF($AJ$3="Boys",Table4abData!G13,IF($AJ$3="Girls",Table4abData!AL13,Table4abData!BQ13))</f>
        <v>40.6</v>
      </c>
      <c r="H18" s="305">
        <f>IF($AJ$3="Boys",Table4abData!H13,IF($AJ$3="Girls",Table4abData!AM13,Table4abData!BR13))</f>
        <v>61</v>
      </c>
      <c r="I18" s="653"/>
      <c r="J18" s="304">
        <f>IF($AJ$3="Boys",Table4abData!X13,IF($AJ$3="Girls",Table4abData!BC13,Table4abData!CH13))</f>
        <v>2.2999999999999998</v>
      </c>
      <c r="K18" s="304">
        <f>IF($AJ$3="Boys",Table4abData!Y13,IF($AJ$3="Girls",Table4abData!BD13,Table4abData!CI13))</f>
        <v>24.3</v>
      </c>
      <c r="L18" s="304">
        <f>IF($AJ$3="Boys",Table4abData!Z13,IF($AJ$3="Girls",Table4abData!BE13,Table4abData!CJ13))</f>
        <v>77.3</v>
      </c>
      <c r="M18" s="304"/>
      <c r="N18" s="305">
        <f>IF($AJ$3="Boys",Table4abData!U13,IF($AJ$3="Girls",Table4abData!AZ13,Table4abData!CE13))</f>
        <v>10</v>
      </c>
      <c r="O18" s="305">
        <f>IF($AJ$3="Boys",Table4abData!V13,IF($AJ$3="Girls",Table4abData!BA13,Table4abData!CF13))</f>
        <v>55.2</v>
      </c>
      <c r="P18" s="305">
        <f>IF($AJ$3="Boys",Table4abData!W13,IF($AJ$3="Girls",Table4abData!BB13,Table4abData!CG13))</f>
        <v>92.9</v>
      </c>
      <c r="Q18" s="653"/>
      <c r="R18" s="304">
        <f>IF($AJ$3="Boys",Table4abData!AA13,IF($AJ$3="Girls",Table4abData!BF13,Table4abData!CK13))</f>
        <v>9.5</v>
      </c>
      <c r="S18" s="304">
        <f>IF($AJ$3="Boys",Table4abData!AB13,IF($AJ$3="Girls",Table4abData!BG13,Table4abData!CL13))</f>
        <v>29.7</v>
      </c>
      <c r="T18" s="304">
        <f>IF($AJ$3="Boys",Table4abData!AC13,IF($AJ$3="Girls",Table4abData!BH13,Table4abData!CM13))</f>
        <v>57.2</v>
      </c>
      <c r="U18" s="653"/>
      <c r="V18" s="577">
        <f>IF($AJ$3="Boys",Table4abData!AD13,IF($AJ$3="Girls",Table4abData!BI13,Table4abData!CN13))</f>
        <v>1.72</v>
      </c>
      <c r="W18" s="577">
        <f>IF($AJ$3="Boys",Table4abData!AE13,IF($AJ$3="Girls",Table4abData!BJ13,Table4abData!CO13))</f>
        <v>3.39</v>
      </c>
      <c r="X18" s="577">
        <f>IF($AJ$3="Boys",Table4abData!AF13,IF($AJ$3="Girls",Table4abData!BK13,Table4abData!CP13))</f>
        <v>5.52</v>
      </c>
      <c r="Y18" s="57"/>
      <c r="Z18" s="411">
        <f>IF($AJ$3="Boys",Table4abData!L13,IF($AJ$3="Girls",Table4abData!AQ13,Table4abData!BV13))</f>
        <v>-0.17</v>
      </c>
      <c r="AA18" s="411">
        <f>IF($AJ$3="Boys",Table4abData!M13,IF($AJ$3="Girls",Table4abData!AR13,Table4abData!BW13))</f>
        <v>-0.01</v>
      </c>
      <c r="AB18" s="411">
        <f>IF($AJ$3="Boys",Table4abData!N13,IF($AJ$3="Girls",Table4abData!AS13,Table4abData!BX13))</f>
        <v>0.01</v>
      </c>
      <c r="AC18" s="57"/>
      <c r="AD18" s="654">
        <f>IF($AJ$3="Boys",Table4abData!O13,IF($AJ$3="Girls",Table4abData!AT13,Table4abData!BY13))</f>
        <v>-0.18</v>
      </c>
      <c r="AE18" s="654">
        <f>IF($AJ$3="Boys",Table4abData!P13,IF($AJ$3="Girls",Table4abData!AU13,Table4abData!BZ13))</f>
        <v>-0.02</v>
      </c>
      <c r="AF18" s="654">
        <f>IF($AJ$3="Boys",Table4abData!Q13,IF($AJ$3="Girls",Table4abData!AV13,Table4abData!CA13))</f>
        <v>0.01</v>
      </c>
      <c r="AG18" s="653"/>
      <c r="AH18" s="413">
        <f>IF($AJ$3="Boys",Table4abData!R13,IF($AJ$3="Girls",Table4abData!AW13,Table4abData!CB13))</f>
        <v>-0.17</v>
      </c>
      <c r="AI18" s="413">
        <f>IF($AJ$3="Boys",Table4abData!S13,IF($AJ$3="Girls",Table4abData!AX13,Table4abData!CC13))</f>
        <v>0</v>
      </c>
      <c r="AJ18" s="413">
        <f>IF($AJ$3="Boys",Table4abData!T13,IF($AJ$3="Girls",Table4abData!AY13,Table4abData!CD13))</f>
        <v>0.02</v>
      </c>
      <c r="AK18" s="576"/>
      <c r="AL18" s="576"/>
    </row>
    <row r="19" spans="1:38" s="40" customFormat="1" ht="11.25" customHeight="1" x14ac:dyDescent="0.2">
      <c r="A19" s="581"/>
      <c r="B19" s="582"/>
      <c r="C19" s="583"/>
      <c r="D19" s="583"/>
      <c r="E19" s="584"/>
      <c r="F19" s="584"/>
      <c r="G19" s="584"/>
      <c r="H19" s="584"/>
      <c r="I19" s="584"/>
      <c r="J19" s="585"/>
      <c r="K19" s="585"/>
      <c r="L19" s="585"/>
      <c r="M19" s="585"/>
      <c r="N19" s="216"/>
      <c r="O19" s="216"/>
      <c r="P19" s="216"/>
      <c r="Q19" s="75"/>
      <c r="R19" s="583"/>
      <c r="S19" s="583"/>
      <c r="T19" s="583"/>
      <c r="U19" s="75"/>
      <c r="V19" s="216"/>
      <c r="W19" s="216"/>
      <c r="X19" s="216"/>
      <c r="Y19" s="75"/>
      <c r="Z19" s="583"/>
      <c r="AA19" s="583"/>
      <c r="AB19" s="583"/>
      <c r="AC19" s="75"/>
      <c r="AD19" s="586"/>
      <c r="AE19" s="586"/>
      <c r="AF19" s="586"/>
      <c r="AG19" s="75"/>
      <c r="AH19" s="585"/>
      <c r="AI19" s="585"/>
      <c r="AJ19" s="585"/>
    </row>
    <row r="20" spans="1:38" ht="11.25" customHeight="1" x14ac:dyDescent="0.2">
      <c r="A20" s="110"/>
      <c r="B20" s="94"/>
      <c r="C20" s="95"/>
      <c r="D20" s="95"/>
      <c r="E20" s="95"/>
      <c r="F20" s="95"/>
      <c r="G20" s="95"/>
      <c r="H20" s="95"/>
      <c r="I20" s="95"/>
      <c r="J20" s="95"/>
      <c r="K20" s="95"/>
      <c r="L20" s="95"/>
      <c r="M20" s="95"/>
      <c r="N20" s="95"/>
      <c r="O20" s="95"/>
      <c r="P20" s="95"/>
      <c r="Q20" s="95"/>
      <c r="R20" s="95"/>
      <c r="S20" s="95"/>
      <c r="T20" s="95"/>
      <c r="U20" s="95"/>
      <c r="V20" s="95"/>
      <c r="W20" s="95"/>
      <c r="Y20" s="117"/>
      <c r="Z20" s="117"/>
      <c r="AA20" s="117"/>
      <c r="AB20" s="117"/>
      <c r="AC20" s="117"/>
      <c r="AD20" s="117"/>
      <c r="AE20" s="117"/>
      <c r="AF20" s="117"/>
      <c r="AG20" s="117"/>
      <c r="AH20" s="117"/>
      <c r="AI20" s="117"/>
      <c r="AJ20" s="117" t="s">
        <v>61</v>
      </c>
    </row>
    <row r="21" spans="1:38" ht="6" customHeight="1" x14ac:dyDescent="0.2">
      <c r="A21" s="110"/>
      <c r="B21" s="94"/>
      <c r="C21" s="95"/>
      <c r="D21" s="95"/>
      <c r="E21" s="95"/>
      <c r="F21" s="95"/>
      <c r="G21" s="95"/>
      <c r="H21" s="95"/>
      <c r="I21" s="95"/>
      <c r="J21" s="95"/>
      <c r="K21" s="95"/>
      <c r="L21" s="95"/>
      <c r="M21" s="95"/>
      <c r="N21" s="95"/>
      <c r="O21" s="95"/>
      <c r="P21" s="95"/>
      <c r="Q21" s="95"/>
      <c r="R21" s="95"/>
      <c r="S21" s="95"/>
      <c r="T21" s="95"/>
      <c r="U21" s="95"/>
      <c r="V21" s="95"/>
      <c r="W21" s="95"/>
      <c r="X21" s="26"/>
      <c r="Y21" s="26"/>
      <c r="Z21" s="26"/>
      <c r="AA21" s="26"/>
      <c r="AB21" s="26"/>
      <c r="AC21" s="26"/>
      <c r="AD21" s="26"/>
      <c r="AE21" s="26"/>
      <c r="AF21" s="26"/>
      <c r="AG21" s="26"/>
      <c r="AH21" s="26"/>
      <c r="AI21" s="26"/>
      <c r="AJ21" s="26"/>
    </row>
    <row r="22" spans="1:38" ht="12.75" customHeight="1" x14ac:dyDescent="0.2">
      <c r="A22" s="748" t="s">
        <v>453</v>
      </c>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row>
    <row r="23" spans="1:38" ht="12.75" customHeight="1" x14ac:dyDescent="0.2">
      <c r="A23" s="708" t="s">
        <v>52</v>
      </c>
      <c r="B23" s="708"/>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row>
    <row r="24" spans="1:38" ht="12.75" customHeight="1" x14ac:dyDescent="0.2">
      <c r="A24" s="708" t="s">
        <v>354</v>
      </c>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row>
    <row r="25" spans="1:38" ht="24.75" customHeight="1" x14ac:dyDescent="0.2">
      <c r="A25" s="669" t="s">
        <v>570</v>
      </c>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row>
    <row r="26" spans="1:38" x14ac:dyDescent="0.2">
      <c r="A26" s="652" t="s">
        <v>115</v>
      </c>
      <c r="B26" s="418"/>
      <c r="C26" s="418"/>
      <c r="D26" s="418"/>
      <c r="E26" s="418"/>
      <c r="F26" s="418"/>
      <c r="G26" s="418"/>
      <c r="H26" s="418"/>
      <c r="I26" s="418"/>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row>
    <row r="27" spans="1:38" ht="36.75" customHeight="1" x14ac:dyDescent="0.2">
      <c r="A27" s="749" t="s">
        <v>355</v>
      </c>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row>
    <row r="28" spans="1:38" ht="37.5" customHeight="1" x14ac:dyDescent="0.2">
      <c r="A28" s="669" t="s">
        <v>454</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row>
    <row r="29" spans="1:38" ht="24" customHeight="1" x14ac:dyDescent="0.2">
      <c r="A29" s="703" t="s">
        <v>455</v>
      </c>
      <c r="B29" s="703"/>
      <c r="C29" s="703"/>
      <c r="D29" s="703"/>
      <c r="E29" s="703"/>
      <c r="F29" s="703"/>
      <c r="G29" s="703"/>
      <c r="H29" s="703"/>
      <c r="I29" s="703"/>
      <c r="J29" s="703"/>
      <c r="K29" s="703"/>
      <c r="L29" s="703"/>
      <c r="M29" s="703"/>
      <c r="N29" s="703"/>
      <c r="O29" s="703"/>
      <c r="P29" s="703"/>
      <c r="Q29" s="703"/>
      <c r="R29" s="703"/>
      <c r="S29" s="703"/>
      <c r="T29" s="703"/>
      <c r="U29" s="703"/>
      <c r="V29" s="703"/>
      <c r="W29" s="703"/>
      <c r="X29" s="703"/>
      <c r="Y29" s="703"/>
      <c r="Z29" s="703"/>
      <c r="AA29" s="703"/>
      <c r="AB29" s="703"/>
      <c r="AC29" s="703"/>
      <c r="AD29" s="703"/>
      <c r="AE29" s="703"/>
      <c r="AF29" s="703"/>
      <c r="AG29" s="703"/>
      <c r="AH29" s="703"/>
      <c r="AI29" s="703"/>
      <c r="AJ29" s="703"/>
    </row>
    <row r="30" spans="1:38" ht="11.25" customHeight="1" x14ac:dyDescent="0.2">
      <c r="A30" s="750" t="s">
        <v>367</v>
      </c>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row>
    <row r="31" spans="1:38" s="23" customFormat="1" ht="45.4" customHeight="1" x14ac:dyDescent="0.2">
      <c r="A31" s="669" t="s">
        <v>457</v>
      </c>
      <c r="B31" s="669"/>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row>
    <row r="32" spans="1:38" s="23" customFormat="1" ht="15" customHeight="1" x14ac:dyDescent="0.2">
      <c r="A32" s="703" t="s">
        <v>352</v>
      </c>
      <c r="B32" s="703"/>
      <c r="C32" s="703"/>
      <c r="D32" s="703"/>
      <c r="E32" s="703"/>
      <c r="F32" s="703"/>
      <c r="G32" s="703"/>
      <c r="H32" s="703"/>
      <c r="I32" s="703"/>
      <c r="J32" s="703"/>
      <c r="K32" s="703"/>
      <c r="L32" s="703"/>
      <c r="M32" s="703"/>
      <c r="N32" s="703"/>
      <c r="O32" s="703"/>
      <c r="P32" s="703"/>
      <c r="Q32" s="703"/>
      <c r="R32" s="703"/>
      <c r="S32" s="703"/>
      <c r="T32" s="703"/>
      <c r="U32" s="703"/>
      <c r="V32" s="703"/>
      <c r="W32" s="703"/>
      <c r="X32" s="703"/>
      <c r="Y32" s="703"/>
      <c r="Z32" s="703"/>
      <c r="AA32" s="703"/>
      <c r="AB32" s="703"/>
      <c r="AC32" s="703"/>
      <c r="AD32" s="703"/>
      <c r="AE32" s="703"/>
      <c r="AF32" s="703"/>
      <c r="AG32" s="703"/>
      <c r="AH32" s="703"/>
      <c r="AI32" s="703"/>
      <c r="AJ32" s="703"/>
    </row>
    <row r="33" spans="1:36" s="23" customFormat="1" ht="10.15" customHeight="1" x14ac:dyDescent="0.2">
      <c r="A33" s="703" t="s">
        <v>257</v>
      </c>
      <c r="B33" s="703"/>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row>
    <row r="34" spans="1:36" s="23" customFormat="1" ht="28.5" customHeight="1" x14ac:dyDescent="0.2">
      <c r="A34" s="703" t="s">
        <v>469</v>
      </c>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row>
    <row r="35" spans="1:36" s="23" customFormat="1" x14ac:dyDescent="0.2">
      <c r="A35" s="703"/>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row>
    <row r="36" spans="1:36" s="23" customFormat="1" x14ac:dyDescent="0.2">
      <c r="A36" s="703"/>
      <c r="B36" s="703"/>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row>
    <row r="37" spans="1:36" x14ac:dyDescent="0.2">
      <c r="A37" s="97" t="s">
        <v>36</v>
      </c>
      <c r="B37" s="97"/>
      <c r="C37" s="97"/>
      <c r="D37" s="97"/>
      <c r="E37" s="97"/>
      <c r="F37" s="97"/>
      <c r="G37" s="97"/>
      <c r="H37" s="97"/>
      <c r="I37" s="97"/>
      <c r="J37" s="97"/>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row>
    <row r="38" spans="1:36" x14ac:dyDescent="0.2">
      <c r="A38" s="30"/>
    </row>
    <row r="40" spans="1:36" x14ac:dyDescent="0.2">
      <c r="A40" s="30"/>
    </row>
  </sheetData>
  <sheetProtection sheet="1" objects="1" scenarios="1"/>
  <mergeCells count="27">
    <mergeCell ref="A32:AJ32"/>
    <mergeCell ref="A33:AJ33"/>
    <mergeCell ref="A34:AJ34"/>
    <mergeCell ref="A36:AJ36"/>
    <mergeCell ref="A25:AJ25"/>
    <mergeCell ref="A27:AJ27"/>
    <mergeCell ref="A28:AJ28"/>
    <mergeCell ref="A29:AJ29"/>
    <mergeCell ref="A30:AJ30"/>
    <mergeCell ref="A31:AJ31"/>
    <mergeCell ref="A35:AJ35"/>
    <mergeCell ref="A24:AJ24"/>
    <mergeCell ref="A2:B2"/>
    <mergeCell ref="AH2:AJ2"/>
    <mergeCell ref="AH3:AI3"/>
    <mergeCell ref="A5:A6"/>
    <mergeCell ref="B5:D5"/>
    <mergeCell ref="F5:H5"/>
    <mergeCell ref="J5:L5"/>
    <mergeCell ref="N5:P5"/>
    <mergeCell ref="R5:T5"/>
    <mergeCell ref="V5:X5"/>
    <mergeCell ref="Z5:AB5"/>
    <mergeCell ref="AD5:AF5"/>
    <mergeCell ref="AH5:AJ5"/>
    <mergeCell ref="A22:AJ22"/>
    <mergeCell ref="A23:AJ23"/>
  </mergeCells>
  <conditionalFormatting sqref="AL8">
    <cfRule type="expression" dxfId="36" priority="61">
      <formula>(#REF!="Percentage")</formula>
    </cfRule>
  </conditionalFormatting>
  <conditionalFormatting sqref="B8:D18 O8:Q8 N8:P18 R8:T18 V8:X18 Z8:AB18 AH8:AJ18">
    <cfRule type="expression" dxfId="35" priority="20">
      <formula>(#REF!="Percentage")</formula>
    </cfRule>
  </conditionalFormatting>
  <conditionalFormatting sqref="I8">
    <cfRule type="expression" dxfId="34" priority="19">
      <formula>(#REF!="Percentage")</formula>
    </cfRule>
  </conditionalFormatting>
  <conditionalFormatting sqref="Y18 AC18">
    <cfRule type="expression" dxfId="33" priority="8">
      <formula>(#REF!="Percentage")</formula>
    </cfRule>
  </conditionalFormatting>
  <conditionalFormatting sqref="Y17 AC17">
    <cfRule type="expression" dxfId="32" priority="9">
      <formula>(#REF!="Percentage")</formula>
    </cfRule>
  </conditionalFormatting>
  <conditionalFormatting sqref="Y12 AC12">
    <cfRule type="expression" dxfId="31" priority="14">
      <formula>(#REF!="Percentage")</formula>
    </cfRule>
  </conditionalFormatting>
  <conditionalFormatting sqref="Y8">
    <cfRule type="expression" dxfId="30" priority="18">
      <formula>(#REF!="Percentage")</formula>
    </cfRule>
  </conditionalFormatting>
  <conditionalFormatting sqref="Y9 AC9">
    <cfRule type="expression" dxfId="29" priority="17">
      <formula>(#REF!="Percentage")</formula>
    </cfRule>
  </conditionalFormatting>
  <conditionalFormatting sqref="Y13 AC13">
    <cfRule type="expression" dxfId="28" priority="13">
      <formula>(#REF!="Percentage")</formula>
    </cfRule>
  </conditionalFormatting>
  <conditionalFormatting sqref="Y10 AC10">
    <cfRule type="expression" dxfId="27" priority="16">
      <formula>(#REF!="Percentage")</formula>
    </cfRule>
  </conditionalFormatting>
  <conditionalFormatting sqref="Y11 AC11">
    <cfRule type="expression" dxfId="26" priority="15">
      <formula>(#REF!="Percentage")</formula>
    </cfRule>
  </conditionalFormatting>
  <conditionalFormatting sqref="J8:M8 J9:L18">
    <cfRule type="expression" dxfId="25" priority="7">
      <formula>(#REF!="Percentage")</formula>
    </cfRule>
  </conditionalFormatting>
  <conditionalFormatting sqref="Y14 AC14">
    <cfRule type="expression" dxfId="24" priority="12">
      <formula>(#REF!="Percentage")</formula>
    </cfRule>
  </conditionalFormatting>
  <conditionalFormatting sqref="Y15 AC15">
    <cfRule type="expression" dxfId="23" priority="11">
      <formula>(#REF!="Percentage")</formula>
    </cfRule>
  </conditionalFormatting>
  <conditionalFormatting sqref="Y16 AC16">
    <cfRule type="expression" dxfId="22" priority="10">
      <formula>(#REF!="Percentage")</formula>
    </cfRule>
  </conditionalFormatting>
  <conditionalFormatting sqref="M18">
    <cfRule type="expression" dxfId="21" priority="2">
      <formula>(#REF!="Percentage")</formula>
    </cfRule>
  </conditionalFormatting>
  <conditionalFormatting sqref="M9">
    <cfRule type="expression" dxfId="20" priority="6">
      <formula>(#REF!="Percentage")</formula>
    </cfRule>
  </conditionalFormatting>
  <conditionalFormatting sqref="M10:M15">
    <cfRule type="expression" dxfId="19" priority="5">
      <formula>(#REF!="Percentage")</formula>
    </cfRule>
  </conditionalFormatting>
  <conditionalFormatting sqref="M16">
    <cfRule type="expression" dxfId="18" priority="4">
      <formula>(#REF!="Percentage")</formula>
    </cfRule>
  </conditionalFormatting>
  <conditionalFormatting sqref="M17">
    <cfRule type="expression" dxfId="17" priority="3">
      <formula>(#REF!="Percentage")</formula>
    </cfRule>
  </conditionalFormatting>
  <conditionalFormatting sqref="F8:H18">
    <cfRule type="expression" dxfId="16" priority="1">
      <formula>(#REF!="Percentage")</formula>
    </cfRule>
  </conditionalFormatting>
  <dataValidations count="1">
    <dataValidation type="list" allowBlank="1" showInputMessage="1" showErrorMessage="1" sqref="Y3:AC3 AG3 AJ3" xr:uid="{00000000-0002-0000-1000-000000000000}">
      <formula1>$AN$2:$AN$4</formula1>
    </dataValidation>
  </dataValidations>
  <hyperlinks>
    <hyperlink ref="A26" r:id="rId1" xr:uid="{00000000-0004-0000-1000-000000000000}"/>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N35"/>
  <sheetViews>
    <sheetView showGridLines="0" zoomScaleNormal="100" workbookViewId="0">
      <pane ySplit="12" topLeftCell="A13" activePane="bottomLeft" state="frozen"/>
      <selection pane="bottomLeft"/>
    </sheetView>
  </sheetViews>
  <sheetFormatPr defaultColWidth="9.140625" defaultRowHeight="11.25" x14ac:dyDescent="0.2"/>
  <cols>
    <col min="1" max="1" width="34.7109375" style="123" customWidth="1"/>
    <col min="2" max="2" width="6.7109375" style="30" customWidth="1"/>
    <col min="3" max="4" width="6.7109375" style="31" customWidth="1"/>
    <col min="5" max="5" width="0.85546875" style="24" customWidth="1"/>
    <col min="6" max="6" width="8.28515625" style="24" customWidth="1"/>
    <col min="7" max="8" width="6.7109375" style="24" customWidth="1"/>
    <col min="9" max="9" width="0.85546875" style="24" customWidth="1"/>
    <col min="10" max="12" width="6.7109375" style="24" customWidth="1"/>
    <col min="13" max="13" width="1.42578125" style="24" customWidth="1"/>
    <col min="14" max="16" width="6.7109375" style="24" customWidth="1"/>
    <col min="17" max="17" width="0.85546875" style="24" customWidth="1"/>
    <col min="18" max="20" width="6.7109375" style="24" customWidth="1"/>
    <col min="21" max="21" width="0.85546875" style="24" customWidth="1"/>
    <col min="22" max="23" width="6.7109375" style="24" customWidth="1"/>
    <col min="24" max="24" width="7.7109375" style="24" customWidth="1"/>
    <col min="25" max="25" width="0.85546875" style="24" customWidth="1"/>
    <col min="26" max="28" width="6.7109375" style="24" customWidth="1"/>
    <col min="29" max="29" width="0.85546875" style="24" customWidth="1"/>
    <col min="30" max="32" width="6.7109375" style="24" customWidth="1"/>
    <col min="33" max="33" width="0.85546875" style="24" customWidth="1"/>
    <col min="34" max="37" width="6.7109375" style="24" customWidth="1"/>
    <col min="38" max="38" width="1.85546875" style="30" customWidth="1"/>
    <col min="39" max="39" width="9.140625" style="30"/>
    <col min="40" max="40" width="9.140625" style="30" hidden="1" customWidth="1"/>
    <col min="41" max="41" width="9.140625" style="30" customWidth="1"/>
    <col min="42" max="16384" width="9.140625" style="30"/>
  </cols>
  <sheetData>
    <row r="1" spans="1:40" ht="13.5" customHeight="1" x14ac:dyDescent="0.2">
      <c r="A1" s="207" t="s">
        <v>279</v>
      </c>
      <c r="B1" s="207"/>
      <c r="C1" s="207"/>
      <c r="D1" s="207"/>
      <c r="E1" s="207"/>
      <c r="F1" s="207"/>
      <c r="G1" s="207"/>
      <c r="H1" s="207"/>
      <c r="I1" s="207"/>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1:40" ht="13.5" customHeight="1" x14ac:dyDescent="0.2">
      <c r="A2" s="736" t="s">
        <v>458</v>
      </c>
      <c r="B2" s="736"/>
      <c r="C2" s="91"/>
      <c r="D2" s="91"/>
      <c r="E2" s="92"/>
      <c r="F2" s="93"/>
      <c r="G2" s="93"/>
      <c r="H2" s="93"/>
      <c r="I2" s="93"/>
      <c r="X2" s="30"/>
      <c r="Y2" s="30"/>
      <c r="Z2" s="30"/>
      <c r="AA2" s="30"/>
      <c r="AB2" s="30"/>
      <c r="AC2" s="30"/>
      <c r="AD2" s="30"/>
      <c r="AE2" s="30"/>
      <c r="AF2" s="30"/>
      <c r="AG2" s="30"/>
      <c r="AH2" s="737" t="s">
        <v>46</v>
      </c>
      <c r="AI2" s="737"/>
      <c r="AJ2" s="737"/>
      <c r="AK2" s="30"/>
      <c r="AN2" s="30" t="s">
        <v>6</v>
      </c>
    </row>
    <row r="3" spans="1:40" ht="12.75" customHeight="1" x14ac:dyDescent="0.25">
      <c r="A3" s="70" t="s">
        <v>0</v>
      </c>
      <c r="B3" s="615"/>
      <c r="C3" s="91"/>
      <c r="D3" s="91"/>
      <c r="E3" s="92"/>
      <c r="F3" s="93"/>
      <c r="G3" s="93"/>
      <c r="H3" s="93"/>
      <c r="I3" s="93"/>
      <c r="X3" s="30"/>
      <c r="Y3" s="30"/>
      <c r="Z3" s="30"/>
      <c r="AA3" s="30"/>
      <c r="AB3" s="30"/>
      <c r="AC3" s="30"/>
      <c r="AD3" s="30"/>
      <c r="AE3" s="30"/>
      <c r="AF3" s="30"/>
      <c r="AG3" s="30"/>
      <c r="AH3" s="738" t="s">
        <v>44</v>
      </c>
      <c r="AI3" s="738"/>
      <c r="AJ3" s="58" t="s">
        <v>32</v>
      </c>
      <c r="AK3" s="270"/>
      <c r="AN3" s="30" t="s">
        <v>7</v>
      </c>
    </row>
    <row r="4" spans="1:40" s="231" customFormat="1" ht="11.25" customHeight="1" x14ac:dyDescent="0.2">
      <c r="A4" s="317"/>
      <c r="D4" s="33"/>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N4" s="231" t="s">
        <v>32</v>
      </c>
    </row>
    <row r="5" spans="1:40" s="231" customFormat="1" ht="85.5" customHeight="1" x14ac:dyDescent="0.2">
      <c r="A5" s="739" t="str">
        <f>IF(AJ3="All", "All pupils",AJ3)</f>
        <v>All pupils</v>
      </c>
      <c r="B5" s="741" t="s">
        <v>238</v>
      </c>
      <c r="C5" s="741"/>
      <c r="D5" s="741"/>
      <c r="E5" s="566"/>
      <c r="F5" s="742" t="s">
        <v>239</v>
      </c>
      <c r="G5" s="742"/>
      <c r="H5" s="742"/>
      <c r="I5" s="587"/>
      <c r="J5" s="743" t="s">
        <v>326</v>
      </c>
      <c r="K5" s="743"/>
      <c r="L5" s="743"/>
      <c r="M5" s="567"/>
      <c r="N5" s="744" t="s">
        <v>327</v>
      </c>
      <c r="O5" s="744"/>
      <c r="P5" s="744"/>
      <c r="Q5" s="566"/>
      <c r="R5" s="745" t="s">
        <v>254</v>
      </c>
      <c r="S5" s="745"/>
      <c r="T5" s="745"/>
      <c r="U5" s="566"/>
      <c r="V5" s="744" t="s">
        <v>452</v>
      </c>
      <c r="W5" s="744"/>
      <c r="X5" s="744"/>
      <c r="Y5" s="424"/>
      <c r="Z5" s="745" t="s">
        <v>230</v>
      </c>
      <c r="AA5" s="745"/>
      <c r="AB5" s="745"/>
      <c r="AC5" s="424"/>
      <c r="AD5" s="746" t="s">
        <v>240</v>
      </c>
      <c r="AE5" s="746"/>
      <c r="AF5" s="746"/>
      <c r="AG5" s="568"/>
      <c r="AH5" s="747" t="s">
        <v>241</v>
      </c>
      <c r="AI5" s="747"/>
      <c r="AJ5" s="747"/>
      <c r="AK5" s="48"/>
    </row>
    <row r="6" spans="1:40" s="123" customFormat="1" ht="22.5" x14ac:dyDescent="0.2">
      <c r="A6" s="740"/>
      <c r="B6" s="588" t="s">
        <v>20</v>
      </c>
      <c r="C6" s="588" t="s">
        <v>48</v>
      </c>
      <c r="D6" s="588" t="s">
        <v>21</v>
      </c>
      <c r="E6" s="589"/>
      <c r="F6" s="590" t="s">
        <v>20</v>
      </c>
      <c r="G6" s="590" t="s">
        <v>48</v>
      </c>
      <c r="H6" s="590" t="s">
        <v>21</v>
      </c>
      <c r="I6" s="589"/>
      <c r="J6" s="588" t="s">
        <v>20</v>
      </c>
      <c r="K6" s="588" t="s">
        <v>48</v>
      </c>
      <c r="L6" s="588" t="s">
        <v>21</v>
      </c>
      <c r="M6" s="588"/>
      <c r="N6" s="591" t="s">
        <v>20</v>
      </c>
      <c r="O6" s="591" t="s">
        <v>48</v>
      </c>
      <c r="P6" s="591" t="s">
        <v>21</v>
      </c>
      <c r="Q6" s="589"/>
      <c r="R6" s="588" t="s">
        <v>20</v>
      </c>
      <c r="S6" s="588" t="s">
        <v>48</v>
      </c>
      <c r="T6" s="588" t="s">
        <v>21</v>
      </c>
      <c r="U6" s="589"/>
      <c r="V6" s="591" t="s">
        <v>20</v>
      </c>
      <c r="W6" s="591" t="s">
        <v>48</v>
      </c>
      <c r="X6" s="591" t="s">
        <v>21</v>
      </c>
      <c r="Y6" s="592"/>
      <c r="Z6" s="588" t="s">
        <v>20</v>
      </c>
      <c r="AA6" s="588" t="s">
        <v>48</v>
      </c>
      <c r="AB6" s="588" t="s">
        <v>21</v>
      </c>
      <c r="AC6" s="592"/>
      <c r="AD6" s="571" t="s">
        <v>20</v>
      </c>
      <c r="AE6" s="571" t="s">
        <v>48</v>
      </c>
      <c r="AF6" s="571" t="s">
        <v>21</v>
      </c>
      <c r="AG6" s="572"/>
      <c r="AH6" s="573" t="s">
        <v>20</v>
      </c>
      <c r="AI6" s="573" t="s">
        <v>48</v>
      </c>
      <c r="AJ6" s="573" t="s">
        <v>21</v>
      </c>
      <c r="AK6" s="592"/>
    </row>
    <row r="7" spans="1:40" ht="11.25" customHeight="1" x14ac:dyDescent="0.2">
      <c r="B7" s="355"/>
      <c r="C7" s="356"/>
      <c r="D7" s="356"/>
      <c r="E7" s="574"/>
      <c r="F7" s="574"/>
      <c r="G7" s="574"/>
      <c r="H7" s="357"/>
      <c r="I7" s="357"/>
      <c r="J7" s="356"/>
      <c r="K7" s="356"/>
      <c r="L7" s="356"/>
      <c r="M7" s="356"/>
      <c r="N7" s="358"/>
      <c r="O7" s="358"/>
      <c r="P7" s="358"/>
      <c r="Q7" s="357"/>
      <c r="R7" s="356"/>
      <c r="S7" s="356"/>
      <c r="T7" s="356"/>
      <c r="U7" s="357"/>
      <c r="V7" s="359"/>
      <c r="W7" s="359"/>
      <c r="X7" s="359"/>
      <c r="Y7" s="20"/>
      <c r="Z7" s="356"/>
      <c r="AA7" s="356"/>
      <c r="AB7" s="356"/>
      <c r="AC7" s="20"/>
      <c r="AD7" s="414"/>
      <c r="AE7" s="414"/>
      <c r="AF7" s="414"/>
      <c r="AG7" s="274"/>
      <c r="AH7" s="273"/>
      <c r="AI7" s="273"/>
      <c r="AJ7" s="273"/>
      <c r="AK7" s="357"/>
    </row>
    <row r="8" spans="1:40" s="40" customFormat="1" ht="19.5" customHeight="1" x14ac:dyDescent="0.2">
      <c r="A8" s="42" t="s">
        <v>242</v>
      </c>
      <c r="B8" s="304">
        <f>IF($AJ$3="Boys",Table4abData!C14,IF($AJ$3="Girls",Table4abData!AH14,Table4abData!BM14))</f>
        <v>0.1</v>
      </c>
      <c r="C8" s="304">
        <f>IF($AJ$3="Boys",Table4abData!D14,IF($AJ$3="Girls",Table4abData!AI14,Table4abData!BN14))</f>
        <v>6.5</v>
      </c>
      <c r="D8" s="304">
        <f>IF($AJ$3="Boys",Table4abData!E14,IF($AJ$3="Girls",Table4abData!AJ14,Table4abData!BO14))</f>
        <v>93.5</v>
      </c>
      <c r="E8" s="653"/>
      <c r="F8" s="305">
        <f>IF($AJ$3="Boys",Table4abData!F14,IF($AJ$3="Girls",Table4abData!AK14,Table4abData!BP14))</f>
        <v>41.7</v>
      </c>
      <c r="G8" s="305">
        <f>IF($AJ$3="Boys",Table4abData!G14,IF($AJ$3="Girls",Table4abData!AL14,Table4abData!BQ14))</f>
        <v>55.2</v>
      </c>
      <c r="H8" s="305">
        <f>IF($AJ$3="Boys",Table4abData!H14,IF($AJ$3="Girls",Table4abData!AM14,Table4abData!BR14))</f>
        <v>71.8</v>
      </c>
      <c r="I8" s="305"/>
      <c r="J8" s="304">
        <f>IF($AJ$3="Boys",Table4abData!X14,IF($AJ$3="Girls",Table4abData!BC14,Table4abData!CH14))</f>
        <v>36.4</v>
      </c>
      <c r="K8" s="304">
        <f>IF($AJ$3="Boys",Table4abData!Y14,IF($AJ$3="Girls",Table4abData!BD14,Table4abData!CI14))</f>
        <v>63.9</v>
      </c>
      <c r="L8" s="304">
        <f>IF($AJ$3="Boys",Table4abData!Z14,IF($AJ$3="Girls",Table4abData!BE14,Table4abData!CJ14))</f>
        <v>94.8</v>
      </c>
      <c r="M8" s="304"/>
      <c r="N8" s="305">
        <f>IF($AJ$3="Boys",Table4abData!U14,IF($AJ$3="Girls",Table4abData!AZ14,Table4abData!CE14))</f>
        <v>54.5</v>
      </c>
      <c r="O8" s="305">
        <f>IF($AJ$3="Boys",Table4abData!V14,IF($AJ$3="Girls",Table4abData!BA14,Table4abData!CF14))</f>
        <v>92.6</v>
      </c>
      <c r="P8" s="305">
        <f>IF($AJ$3="Boys",Table4abData!W14,IF($AJ$3="Girls",Table4abData!BB14,Table4abData!CG14))</f>
        <v>99</v>
      </c>
      <c r="Q8" s="653"/>
      <c r="R8" s="304">
        <f>IF($AJ$3="Boys",Table4abData!AA14,IF($AJ$3="Girls",Table4abData!BF14,Table4abData!CK14))</f>
        <v>63.6</v>
      </c>
      <c r="S8" s="304">
        <f>IF($AJ$3="Boys",Table4abData!AB14,IF($AJ$3="Girls",Table4abData!BG14,Table4abData!CL14))</f>
        <v>67.2</v>
      </c>
      <c r="T8" s="304">
        <f>IF($AJ$3="Boys",Table4abData!AC14,IF($AJ$3="Girls",Table4abData!BH14,Table4abData!CM14))</f>
        <v>79.5</v>
      </c>
      <c r="U8" s="653"/>
      <c r="V8" s="577">
        <f>IF($AJ$3="Boys",Table4abData!AD14,IF($AJ$3="Girls",Table4abData!BI14,Table4abData!CN14))</f>
        <v>3.83</v>
      </c>
      <c r="W8" s="577">
        <f>IF($AJ$3="Boys",Table4abData!AE14,IF($AJ$3="Girls",Table4abData!BJ14,Table4abData!CO14))</f>
        <v>5.03</v>
      </c>
      <c r="X8" s="577">
        <f>IF($AJ$3="Boys",Table4abData!AF14,IF($AJ$3="Girls",Table4abData!BK14,Table4abData!CP14))</f>
        <v>6.82</v>
      </c>
      <c r="Y8" s="57"/>
      <c r="Z8" s="411">
        <f>IF($AJ$3="Boys",Table4abData!L14,IF($AJ$3="Girls",Table4abData!AQ14,Table4abData!BV14))</f>
        <v>1.44</v>
      </c>
      <c r="AA8" s="411">
        <f>IF($AJ$3="Boys",Table4abData!M14,IF($AJ$3="Girls",Table4abData!AR14,Table4abData!BW14))</f>
        <v>0.97</v>
      </c>
      <c r="AB8" s="411">
        <f>IF($AJ$3="Boys",Table4abData!N14,IF($AJ$3="Girls",Table4abData!AS14,Table4abData!BX14))</f>
        <v>0.54</v>
      </c>
      <c r="AC8" s="653"/>
      <c r="AD8" s="654">
        <f>IF($AJ$3="Boys",Table4abData!O14,IF($AJ$3="Girls",Table4abData!AT14,Table4abData!BY14))</f>
        <v>0.7</v>
      </c>
      <c r="AE8" s="654">
        <f>IF($AJ$3="Boys",Table4abData!P14,IF($AJ$3="Girls",Table4abData!AU14,Table4abData!BZ14))</f>
        <v>0.91</v>
      </c>
      <c r="AF8" s="654">
        <f>IF($AJ$3="Boys",Table4abData!Q14,IF($AJ$3="Girls",Table4abData!AV14,Table4abData!CA14))</f>
        <v>0.52</v>
      </c>
      <c r="AG8" s="653"/>
      <c r="AH8" s="413">
        <f>IF($AJ$3="Boys",Table4abData!R14,IF($AJ$3="Girls",Table4abData!AW14,Table4abData!CB14))</f>
        <v>2.19</v>
      </c>
      <c r="AI8" s="413">
        <f>IF($AJ$3="Boys",Table4abData!S14,IF($AJ$3="Girls",Table4abData!AX14,Table4abData!CC14))</f>
        <v>1.04</v>
      </c>
      <c r="AJ8" s="413">
        <f>IF($AJ$3="Boys",Table4abData!T14,IF($AJ$3="Girls",Table4abData!AY14,Table4abData!CD14))</f>
        <v>0.56000000000000005</v>
      </c>
      <c r="AK8" s="57"/>
      <c r="AL8" s="57"/>
    </row>
    <row r="9" spans="1:40" s="40" customFormat="1" ht="19.5" customHeight="1" x14ac:dyDescent="0.2">
      <c r="A9" s="507" t="s">
        <v>264</v>
      </c>
      <c r="B9" s="304">
        <f>IF($AJ$3="Boys",Table4abData!C15,IF($AJ$3="Girls",Table4abData!AH15,Table4abData!BM15))</f>
        <v>16</v>
      </c>
      <c r="C9" s="304">
        <f>IF($AJ$3="Boys",Table4abData!D15,IF($AJ$3="Girls",Table4abData!AI15,Table4abData!BN15))</f>
        <v>53.5</v>
      </c>
      <c r="D9" s="304">
        <f>IF($AJ$3="Boys",Table4abData!E15,IF($AJ$3="Girls",Table4abData!AJ15,Table4abData!BO15))</f>
        <v>30.5</v>
      </c>
      <c r="E9" s="653"/>
      <c r="F9" s="305">
        <f>IF($AJ$3="Boys",Table4abData!F15,IF($AJ$3="Girls",Table4abData!AK15,Table4abData!BP15))</f>
        <v>25</v>
      </c>
      <c r="G9" s="305">
        <f>IF($AJ$3="Boys",Table4abData!G15,IF($AJ$3="Girls",Table4abData!AL15,Table4abData!BQ15))</f>
        <v>39.799999999999997</v>
      </c>
      <c r="H9" s="305">
        <f>IF($AJ$3="Boys",Table4abData!H15,IF($AJ$3="Girls",Table4abData!AM15,Table4abData!BR15))</f>
        <v>55.3</v>
      </c>
      <c r="I9" s="305"/>
      <c r="J9" s="304">
        <f>IF($AJ$3="Boys",Table4abData!X15,IF($AJ$3="Girls",Table4abData!BC15,Table4abData!CH15))</f>
        <v>2.2999999999999998</v>
      </c>
      <c r="K9" s="304">
        <f>IF($AJ$3="Boys",Table4abData!Y15,IF($AJ$3="Girls",Table4abData!BD15,Table4abData!CI15))</f>
        <v>20.8</v>
      </c>
      <c r="L9" s="304">
        <f>IF($AJ$3="Boys",Table4abData!Z15,IF($AJ$3="Girls",Table4abData!BE15,Table4abData!CJ15))</f>
        <v>65.900000000000006</v>
      </c>
      <c r="M9" s="304"/>
      <c r="N9" s="305">
        <f>IF($AJ$3="Boys",Table4abData!U15,IF($AJ$3="Girls",Table4abData!AZ15,Table4abData!CE15))</f>
        <v>10.3</v>
      </c>
      <c r="O9" s="305">
        <f>IF($AJ$3="Boys",Table4abData!V15,IF($AJ$3="Girls",Table4abData!BA15,Table4abData!CF15))</f>
        <v>52.1</v>
      </c>
      <c r="P9" s="305">
        <f>IF($AJ$3="Boys",Table4abData!W15,IF($AJ$3="Girls",Table4abData!BB15,Table4abData!CG15))</f>
        <v>88.7</v>
      </c>
      <c r="Q9" s="653"/>
      <c r="R9" s="304">
        <f>IF($AJ$3="Boys",Table4abData!AA15,IF($AJ$3="Girls",Table4abData!BF15,Table4abData!CK15))</f>
        <v>8.6</v>
      </c>
      <c r="S9" s="304">
        <f>IF($AJ$3="Boys",Table4abData!AB15,IF($AJ$3="Girls",Table4abData!BG15,Table4abData!CL15))</f>
        <v>23.6</v>
      </c>
      <c r="T9" s="304">
        <f>IF($AJ$3="Boys",Table4abData!AC15,IF($AJ$3="Girls",Table4abData!BH15,Table4abData!CM15))</f>
        <v>45.2</v>
      </c>
      <c r="U9" s="653"/>
      <c r="V9" s="577">
        <f>IF($AJ$3="Boys",Table4abData!AD15,IF($AJ$3="Girls",Table4abData!BI15,Table4abData!CN15))</f>
        <v>1.89</v>
      </c>
      <c r="W9" s="577">
        <f>IF($AJ$3="Boys",Table4abData!AE15,IF($AJ$3="Girls",Table4abData!BJ15,Table4abData!CO15))</f>
        <v>3.23</v>
      </c>
      <c r="X9" s="577">
        <f>IF($AJ$3="Boys",Table4abData!AF15,IF($AJ$3="Girls",Table4abData!BK15,Table4abData!CP15))</f>
        <v>4.84</v>
      </c>
      <c r="Y9" s="57"/>
      <c r="Z9" s="411">
        <f>IF($AJ$3="Boys",Table4abData!L15,IF($AJ$3="Girls",Table4abData!AQ15,Table4abData!BV15))</f>
        <v>-0.04</v>
      </c>
      <c r="AA9" s="411">
        <f>IF($AJ$3="Boys",Table4abData!M15,IF($AJ$3="Girls",Table4abData!AR15,Table4abData!BW15))</f>
        <v>-0.08</v>
      </c>
      <c r="AB9" s="411">
        <f>IF($AJ$3="Boys",Table4abData!N15,IF($AJ$3="Girls",Table4abData!AS15,Table4abData!BX15))</f>
        <v>-0.28000000000000003</v>
      </c>
      <c r="AC9" s="653"/>
      <c r="AD9" s="654">
        <f>IF($AJ$3="Boys",Table4abData!O15,IF($AJ$3="Girls",Table4abData!AT15,Table4abData!BY15))</f>
        <v>-0.08</v>
      </c>
      <c r="AE9" s="654">
        <f>IF($AJ$3="Boys",Table4abData!P15,IF($AJ$3="Girls",Table4abData!AU15,Table4abData!BZ15))</f>
        <v>-0.1</v>
      </c>
      <c r="AF9" s="654">
        <f>IF($AJ$3="Boys",Table4abData!Q15,IF($AJ$3="Girls",Table4abData!AV15,Table4abData!CA15))</f>
        <v>-0.3</v>
      </c>
      <c r="AG9" s="653"/>
      <c r="AH9" s="413">
        <f>IF($AJ$3="Boys",Table4abData!R15,IF($AJ$3="Girls",Table4abData!AW15,Table4abData!CB15))</f>
        <v>-0.01</v>
      </c>
      <c r="AI9" s="413">
        <f>IF($AJ$3="Boys",Table4abData!S15,IF($AJ$3="Girls",Table4abData!AX15,Table4abData!CC15))</f>
        <v>-0.06</v>
      </c>
      <c r="AJ9" s="413">
        <f>IF($AJ$3="Boys",Table4abData!T15,IF($AJ$3="Girls",Table4abData!AY15,Table4abData!CD15))</f>
        <v>-0.25</v>
      </c>
      <c r="AK9" s="57"/>
    </row>
    <row r="10" spans="1:40" s="40" customFormat="1" ht="19.5" customHeight="1" x14ac:dyDescent="0.2">
      <c r="A10" s="507" t="s">
        <v>265</v>
      </c>
      <c r="B10" s="304">
        <f>IF($AJ$3="Boys",Table4abData!C16,IF($AJ$3="Girls",Table4abData!AH16,Table4abData!BM16))</f>
        <v>13.1</v>
      </c>
      <c r="C10" s="304">
        <f>IF($AJ$3="Boys",Table4abData!D16,IF($AJ$3="Girls",Table4abData!AI16,Table4abData!BN16))</f>
        <v>45.9</v>
      </c>
      <c r="D10" s="304">
        <f>IF($AJ$3="Boys",Table4abData!E16,IF($AJ$3="Girls",Table4abData!AJ16,Table4abData!BO16))</f>
        <v>41</v>
      </c>
      <c r="E10" s="653"/>
      <c r="F10" s="305">
        <f>IF($AJ$3="Boys",Table4abData!F16,IF($AJ$3="Girls",Table4abData!AK16,Table4abData!BP16))</f>
        <v>25.3</v>
      </c>
      <c r="G10" s="305">
        <f>IF($AJ$3="Boys",Table4abData!G16,IF($AJ$3="Girls",Table4abData!AL16,Table4abData!BQ16))</f>
        <v>40.799999999999997</v>
      </c>
      <c r="H10" s="305">
        <f>IF($AJ$3="Boys",Table4abData!H16,IF($AJ$3="Girls",Table4abData!AM16,Table4abData!BR16))</f>
        <v>60.1</v>
      </c>
      <c r="I10" s="305"/>
      <c r="J10" s="304">
        <f>IF($AJ$3="Boys",Table4abData!X16,IF($AJ$3="Girls",Table4abData!BC16,Table4abData!CH16))</f>
        <v>2.7</v>
      </c>
      <c r="K10" s="304">
        <f>IF($AJ$3="Boys",Table4abData!Y16,IF($AJ$3="Girls",Table4abData!BD16,Table4abData!CI16))</f>
        <v>24.5</v>
      </c>
      <c r="L10" s="304">
        <f>IF($AJ$3="Boys",Table4abData!Z16,IF($AJ$3="Girls",Table4abData!BE16,Table4abData!CJ16))</f>
        <v>76.099999999999994</v>
      </c>
      <c r="M10" s="304"/>
      <c r="N10" s="305">
        <f>IF($AJ$3="Boys",Table4abData!U16,IF($AJ$3="Girls",Table4abData!AZ16,Table4abData!CE16))</f>
        <v>11.5</v>
      </c>
      <c r="O10" s="305">
        <f>IF($AJ$3="Boys",Table4abData!V16,IF($AJ$3="Girls",Table4abData!BA16,Table4abData!CF16))</f>
        <v>55.5</v>
      </c>
      <c r="P10" s="305">
        <f>IF($AJ$3="Boys",Table4abData!W16,IF($AJ$3="Girls",Table4abData!BB16,Table4abData!CG16))</f>
        <v>92.6</v>
      </c>
      <c r="Q10" s="653"/>
      <c r="R10" s="304">
        <f>IF($AJ$3="Boys",Table4abData!AA16,IF($AJ$3="Girls",Table4abData!BF16,Table4abData!CK16))</f>
        <v>11</v>
      </c>
      <c r="S10" s="304">
        <f>IF($AJ$3="Boys",Table4abData!AB16,IF($AJ$3="Girls",Table4abData!BG16,Table4abData!CL16))</f>
        <v>30.2</v>
      </c>
      <c r="T10" s="304">
        <f>IF($AJ$3="Boys",Table4abData!AC16,IF($AJ$3="Girls",Table4abData!BH16,Table4abData!CM16))</f>
        <v>55.4</v>
      </c>
      <c r="U10" s="653"/>
      <c r="V10" s="577">
        <f>IF($AJ$3="Boys",Table4abData!AD16,IF($AJ$3="Girls",Table4abData!BI16,Table4abData!CN16))</f>
        <v>1.95</v>
      </c>
      <c r="W10" s="577">
        <f>IF($AJ$3="Boys",Table4abData!AE16,IF($AJ$3="Girls",Table4abData!BJ16,Table4abData!CO16))</f>
        <v>3.41</v>
      </c>
      <c r="X10" s="577">
        <f>IF($AJ$3="Boys",Table4abData!AF16,IF($AJ$3="Girls",Table4abData!BK16,Table4abData!CP16))</f>
        <v>5.42</v>
      </c>
      <c r="Y10" s="57"/>
      <c r="Z10" s="411">
        <f>IF($AJ$3="Boys",Table4abData!L16,IF($AJ$3="Girls",Table4abData!AQ16,Table4abData!BV16))</f>
        <v>0.01</v>
      </c>
      <c r="AA10" s="411">
        <f>IF($AJ$3="Boys",Table4abData!M16,IF($AJ$3="Girls",Table4abData!AR16,Table4abData!BW16))</f>
        <v>0.01</v>
      </c>
      <c r="AB10" s="411">
        <f>IF($AJ$3="Boys",Table4abData!N16,IF($AJ$3="Girls",Table4abData!AS16,Table4abData!BX16))</f>
        <v>-0.02</v>
      </c>
      <c r="AC10" s="653"/>
      <c r="AD10" s="654">
        <f>IF($AJ$3="Boys",Table4abData!O16,IF($AJ$3="Girls",Table4abData!AT16,Table4abData!BY16))</f>
        <v>0</v>
      </c>
      <c r="AE10" s="654">
        <f>IF($AJ$3="Boys",Table4abData!P16,IF($AJ$3="Girls",Table4abData!AU16,Table4abData!BZ16))</f>
        <v>0</v>
      </c>
      <c r="AF10" s="654">
        <f>IF($AJ$3="Boys",Table4abData!Q16,IF($AJ$3="Girls",Table4abData!AV16,Table4abData!CA16))</f>
        <v>-0.03</v>
      </c>
      <c r="AG10" s="653"/>
      <c r="AH10" s="413">
        <f>IF($AJ$3="Boys",Table4abData!R16,IF($AJ$3="Girls",Table4abData!AW16,Table4abData!CB16))</f>
        <v>0.02</v>
      </c>
      <c r="AI10" s="413">
        <f>IF($AJ$3="Boys",Table4abData!S16,IF($AJ$3="Girls",Table4abData!AX16,Table4abData!CC16))</f>
        <v>0.02</v>
      </c>
      <c r="AJ10" s="413">
        <f>IF($AJ$3="Boys",Table4abData!T16,IF($AJ$3="Girls",Table4abData!AY16,Table4abData!CD16))</f>
        <v>-0.02</v>
      </c>
      <c r="AK10" s="57"/>
    </row>
    <row r="11" spans="1:40" s="40" customFormat="1" ht="19.5" customHeight="1" x14ac:dyDescent="0.2">
      <c r="A11" s="507" t="s">
        <v>266</v>
      </c>
      <c r="B11" s="304">
        <f>IF($AJ$3="Boys",Table4abData!C17,IF($AJ$3="Girls",Table4abData!AH17,Table4abData!BM17))</f>
        <v>12.7</v>
      </c>
      <c r="C11" s="304">
        <f>IF($AJ$3="Boys",Table4abData!D17,IF($AJ$3="Girls",Table4abData!AI17,Table4abData!BN17))</f>
        <v>44.7</v>
      </c>
      <c r="D11" s="304">
        <f>IF($AJ$3="Boys",Table4abData!E17,IF($AJ$3="Girls",Table4abData!AJ17,Table4abData!BO17))</f>
        <v>42.6</v>
      </c>
      <c r="E11" s="653"/>
      <c r="F11" s="305">
        <f>IF($AJ$3="Boys",Table4abData!F17,IF($AJ$3="Girls",Table4abData!AK17,Table4abData!BP17))</f>
        <v>25.2</v>
      </c>
      <c r="G11" s="305">
        <f>IF($AJ$3="Boys",Table4abData!G17,IF($AJ$3="Girls",Table4abData!AL17,Table4abData!BQ17))</f>
        <v>40.799999999999997</v>
      </c>
      <c r="H11" s="305">
        <f>IF($AJ$3="Boys",Table4abData!H17,IF($AJ$3="Girls",Table4abData!AM17,Table4abData!BR17))</f>
        <v>61</v>
      </c>
      <c r="I11" s="305"/>
      <c r="J11" s="304">
        <f>IF($AJ$3="Boys",Table4abData!X17,IF($AJ$3="Girls",Table4abData!BC17,Table4abData!CH17))</f>
        <v>2.6</v>
      </c>
      <c r="K11" s="304">
        <f>IF($AJ$3="Boys",Table4abData!Y17,IF($AJ$3="Girls",Table4abData!BD17,Table4abData!CI17))</f>
        <v>24.4</v>
      </c>
      <c r="L11" s="304">
        <f>IF($AJ$3="Boys",Table4abData!Z17,IF($AJ$3="Girls",Table4abData!BE17,Table4abData!CJ17))</f>
        <v>77.400000000000006</v>
      </c>
      <c r="M11" s="304"/>
      <c r="N11" s="305">
        <f>IF($AJ$3="Boys",Table4abData!U17,IF($AJ$3="Girls",Table4abData!AZ17,Table4abData!CE17))</f>
        <v>11.3</v>
      </c>
      <c r="O11" s="305">
        <f>IF($AJ$3="Boys",Table4abData!V17,IF($AJ$3="Girls",Table4abData!BA17,Table4abData!CF17))</f>
        <v>55.4</v>
      </c>
      <c r="P11" s="305">
        <f>IF($AJ$3="Boys",Table4abData!W17,IF($AJ$3="Girls",Table4abData!BB17,Table4abData!CG17))</f>
        <v>93</v>
      </c>
      <c r="Q11" s="653"/>
      <c r="R11" s="304">
        <f>IF($AJ$3="Boys",Table4abData!AA17,IF($AJ$3="Girls",Table4abData!BF17,Table4abData!CK17))</f>
        <v>10.8</v>
      </c>
      <c r="S11" s="304">
        <f>IF($AJ$3="Boys",Table4abData!AB17,IF($AJ$3="Girls",Table4abData!BG17,Table4abData!CL17))</f>
        <v>29.8</v>
      </c>
      <c r="T11" s="304">
        <f>IF($AJ$3="Boys",Table4abData!AC17,IF($AJ$3="Girls",Table4abData!BH17,Table4abData!CM17))</f>
        <v>57.2</v>
      </c>
      <c r="U11" s="653"/>
      <c r="V11" s="577">
        <f>IF($AJ$3="Boys",Table4abData!AD17,IF($AJ$3="Girls",Table4abData!BI17,Table4abData!CN17))</f>
        <v>1.94</v>
      </c>
      <c r="W11" s="577">
        <f>IF($AJ$3="Boys",Table4abData!AE17,IF($AJ$3="Girls",Table4abData!BJ17,Table4abData!CO17))</f>
        <v>3.4</v>
      </c>
      <c r="X11" s="577">
        <f>IF($AJ$3="Boys",Table4abData!AF17,IF($AJ$3="Girls",Table4abData!BK17,Table4abData!CP17))</f>
        <v>5.52</v>
      </c>
      <c r="Y11" s="57"/>
      <c r="Z11" s="411">
        <f>IF($AJ$3="Boys",Table4abData!L17,IF($AJ$3="Girls",Table4abData!AQ17,Table4abData!BV17))</f>
        <v>0</v>
      </c>
      <c r="AA11" s="411">
        <f>IF($AJ$3="Boys",Table4abData!M17,IF($AJ$3="Girls",Table4abData!AR17,Table4abData!BW17))</f>
        <v>0</v>
      </c>
      <c r="AB11" s="411">
        <f>IF($AJ$3="Boys",Table4abData!N17,IF($AJ$3="Girls",Table4abData!AS17,Table4abData!BX17))</f>
        <v>0.02</v>
      </c>
      <c r="AC11" s="653"/>
      <c r="AD11" s="654">
        <f>IF($AJ$3="Boys",Table4abData!O17,IF($AJ$3="Girls",Table4abData!AT17,Table4abData!BY17))</f>
        <v>-0.01</v>
      </c>
      <c r="AE11" s="654">
        <f>IF($AJ$3="Boys",Table4abData!P17,IF($AJ$3="Girls",Table4abData!AU17,Table4abData!BZ17))</f>
        <v>0</v>
      </c>
      <c r="AF11" s="654">
        <f>IF($AJ$3="Boys",Table4abData!Q17,IF($AJ$3="Girls",Table4abData!AV17,Table4abData!CA17))</f>
        <v>0.01</v>
      </c>
      <c r="AG11" s="653"/>
      <c r="AH11" s="413">
        <f>IF($AJ$3="Boys",Table4abData!R17,IF($AJ$3="Girls",Table4abData!AW17,Table4abData!CB17))</f>
        <v>0.01</v>
      </c>
      <c r="AI11" s="413">
        <f>IF($AJ$3="Boys",Table4abData!S17,IF($AJ$3="Girls",Table4abData!AX17,Table4abData!CC17))</f>
        <v>0.01</v>
      </c>
      <c r="AJ11" s="413">
        <f>IF($AJ$3="Boys",Table4abData!T17,IF($AJ$3="Girls",Table4abData!AY17,Table4abData!CD17))</f>
        <v>0.02</v>
      </c>
      <c r="AK11" s="57"/>
    </row>
    <row r="12" spans="1:40" s="40" customFormat="1" ht="11.25" customHeight="1" x14ac:dyDescent="0.2">
      <c r="A12" s="581"/>
      <c r="B12" s="593"/>
      <c r="C12" s="594"/>
      <c r="D12" s="594"/>
      <c r="E12" s="595"/>
      <c r="F12" s="595"/>
      <c r="G12" s="595"/>
      <c r="H12" s="595"/>
      <c r="I12" s="595"/>
      <c r="J12" s="596"/>
      <c r="K12" s="596"/>
      <c r="L12" s="596"/>
      <c r="M12" s="596"/>
      <c r="N12" s="597"/>
      <c r="O12" s="597"/>
      <c r="P12" s="597"/>
      <c r="Q12" s="598"/>
      <c r="R12" s="596"/>
      <c r="S12" s="596"/>
      <c r="T12" s="596"/>
      <c r="U12" s="598"/>
      <c r="V12" s="597"/>
      <c r="W12" s="597"/>
      <c r="X12" s="597"/>
      <c r="Y12" s="598"/>
      <c r="Z12" s="594"/>
      <c r="AA12" s="596"/>
      <c r="AB12" s="596"/>
      <c r="AC12" s="598"/>
      <c r="AD12" s="599"/>
      <c r="AE12" s="599"/>
      <c r="AF12" s="599"/>
      <c r="AG12" s="600"/>
      <c r="AH12" s="601"/>
      <c r="AI12" s="601"/>
      <c r="AJ12" s="601"/>
      <c r="AK12" s="602"/>
    </row>
    <row r="13" spans="1:40" ht="11.25" customHeight="1" x14ac:dyDescent="0.2">
      <c r="A13" s="110"/>
      <c r="B13" s="94"/>
      <c r="C13" s="95"/>
      <c r="D13" s="95"/>
      <c r="E13" s="95"/>
      <c r="F13" s="95"/>
      <c r="G13" s="95"/>
      <c r="H13" s="95"/>
      <c r="I13" s="95"/>
      <c r="J13" s="95"/>
      <c r="K13" s="95"/>
      <c r="L13" s="95"/>
      <c r="M13" s="95"/>
      <c r="N13" s="95"/>
      <c r="O13" s="95"/>
      <c r="P13" s="95"/>
      <c r="Q13" s="95"/>
      <c r="R13" s="95"/>
      <c r="S13" s="95"/>
      <c r="T13" s="95"/>
      <c r="U13" s="95"/>
      <c r="V13" s="95"/>
      <c r="W13" s="95"/>
      <c r="Y13" s="117"/>
      <c r="Z13" s="117"/>
      <c r="AA13" s="117"/>
      <c r="AB13" s="117"/>
      <c r="AC13" s="117"/>
      <c r="AD13" s="117"/>
      <c r="AE13" s="117"/>
      <c r="AF13" s="117"/>
      <c r="AG13" s="117"/>
      <c r="AH13" s="117"/>
      <c r="AI13" s="117"/>
      <c r="AJ13" s="117" t="s">
        <v>61</v>
      </c>
      <c r="AK13" s="117"/>
    </row>
    <row r="14" spans="1:40" ht="11.25" customHeight="1" x14ac:dyDescent="0.2">
      <c r="A14" s="110"/>
      <c r="B14" s="94"/>
      <c r="C14" s="95"/>
      <c r="D14" s="95"/>
      <c r="E14" s="95"/>
      <c r="F14" s="95"/>
      <c r="G14" s="95"/>
      <c r="H14" s="95"/>
      <c r="I14" s="95"/>
      <c r="J14" s="95"/>
      <c r="K14" s="95"/>
      <c r="L14" s="95"/>
      <c r="M14" s="95"/>
      <c r="N14" s="95"/>
      <c r="O14" s="95"/>
      <c r="P14" s="95"/>
      <c r="Q14" s="95"/>
      <c r="R14" s="95"/>
      <c r="S14" s="95"/>
      <c r="T14" s="95"/>
      <c r="U14" s="95"/>
      <c r="V14" s="95"/>
      <c r="W14" s="95"/>
      <c r="X14" s="26"/>
      <c r="Y14" s="26"/>
      <c r="Z14" s="26"/>
      <c r="AA14" s="26"/>
      <c r="AB14" s="26"/>
      <c r="AC14" s="26"/>
      <c r="AD14" s="26"/>
      <c r="AE14" s="26"/>
      <c r="AF14" s="26"/>
      <c r="AG14" s="26"/>
      <c r="AH14" s="26"/>
      <c r="AI14" s="26"/>
      <c r="AJ14" s="26"/>
      <c r="AK14" s="26"/>
    </row>
    <row r="15" spans="1:40" x14ac:dyDescent="0.2">
      <c r="A15" s="748" t="s">
        <v>453</v>
      </c>
      <c r="B15" s="748"/>
      <c r="C15" s="748"/>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163"/>
    </row>
    <row r="16" spans="1:40" ht="40.5" customHeight="1" x14ac:dyDescent="0.2">
      <c r="A16" s="690" t="s">
        <v>357</v>
      </c>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287"/>
    </row>
    <row r="17" spans="1:38" x14ac:dyDescent="0.2">
      <c r="A17" s="708" t="s">
        <v>235</v>
      </c>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162"/>
    </row>
    <row r="18" spans="1:38" x14ac:dyDescent="0.2">
      <c r="A18" s="708" t="s">
        <v>356</v>
      </c>
      <c r="B18" s="708"/>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162"/>
    </row>
    <row r="19" spans="1:38" ht="24" customHeight="1" x14ac:dyDescent="0.2">
      <c r="A19" s="669" t="s">
        <v>571</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418"/>
    </row>
    <row r="20" spans="1:38" ht="15" customHeight="1" x14ac:dyDescent="0.2">
      <c r="A20" s="422" t="s">
        <v>115</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row>
    <row r="21" spans="1:38" ht="33" customHeight="1" x14ac:dyDescent="0.2">
      <c r="A21" s="749" t="s">
        <v>358</v>
      </c>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332"/>
    </row>
    <row r="22" spans="1:38" ht="37.5" customHeight="1" x14ac:dyDescent="0.2">
      <c r="A22" s="669" t="s">
        <v>459</v>
      </c>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332"/>
    </row>
    <row r="23" spans="1:38" ht="12.75" customHeight="1" x14ac:dyDescent="0.2">
      <c r="A23" s="751" t="s">
        <v>267</v>
      </c>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360"/>
    </row>
    <row r="24" spans="1:38" ht="23.25" customHeight="1" x14ac:dyDescent="0.2">
      <c r="A24" s="751" t="s">
        <v>268</v>
      </c>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360"/>
    </row>
    <row r="25" spans="1:38" ht="12.75" customHeight="1" x14ac:dyDescent="0.2">
      <c r="A25" s="751" t="s">
        <v>269</v>
      </c>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360"/>
      <c r="AL25" s="23"/>
    </row>
    <row r="26" spans="1:38" s="23" customFormat="1" ht="24.75" customHeight="1" x14ac:dyDescent="0.2">
      <c r="A26" s="703" t="s">
        <v>460</v>
      </c>
      <c r="B26" s="703"/>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430"/>
      <c r="AL26" s="30"/>
    </row>
    <row r="27" spans="1:38" ht="26.25" customHeight="1" x14ac:dyDescent="0.2">
      <c r="A27" s="703" t="s">
        <v>359</v>
      </c>
      <c r="B27" s="703"/>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430"/>
    </row>
    <row r="28" spans="1:38" x14ac:dyDescent="0.2">
      <c r="A28" s="703"/>
      <c r="B28" s="703"/>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658"/>
    </row>
    <row r="29" spans="1:38" x14ac:dyDescent="0.2">
      <c r="A29" s="431"/>
      <c r="B29" s="431"/>
      <c r="C29" s="431"/>
      <c r="D29" s="431"/>
      <c r="E29" s="431"/>
      <c r="F29" s="431"/>
      <c r="G29" s="431"/>
      <c r="H29" s="431"/>
      <c r="I29" s="431"/>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row>
    <row r="30" spans="1:38" x14ac:dyDescent="0.2">
      <c r="A30" s="752" t="s">
        <v>36</v>
      </c>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162"/>
    </row>
    <row r="32" spans="1:38" x14ac:dyDescent="0.2">
      <c r="A32" s="30"/>
    </row>
    <row r="33" spans="1:37" x14ac:dyDescent="0.2">
      <c r="F33" s="24" t="s">
        <v>31</v>
      </c>
    </row>
    <row r="35" spans="1:37" x14ac:dyDescent="0.2">
      <c r="A35" s="30"/>
      <c r="B35" s="30" t="s">
        <v>31</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sheetData>
  <sheetProtection sheet="1" objects="1" scenarios="1"/>
  <mergeCells count="27">
    <mergeCell ref="A25:AJ25"/>
    <mergeCell ref="A26:AJ26"/>
    <mergeCell ref="A27:AJ27"/>
    <mergeCell ref="A30:AJ30"/>
    <mergeCell ref="A18:AJ18"/>
    <mergeCell ref="A19:AJ19"/>
    <mergeCell ref="A21:AJ21"/>
    <mergeCell ref="A22:AJ22"/>
    <mergeCell ref="A23:AJ23"/>
    <mergeCell ref="A24:AJ24"/>
    <mergeCell ref="A28:AJ28"/>
    <mergeCell ref="A17:AJ17"/>
    <mergeCell ref="A2:B2"/>
    <mergeCell ref="AH2:AJ2"/>
    <mergeCell ref="AH3:AI3"/>
    <mergeCell ref="A5:A6"/>
    <mergeCell ref="B5:D5"/>
    <mergeCell ref="F5:H5"/>
    <mergeCell ref="J5:L5"/>
    <mergeCell ref="N5:P5"/>
    <mergeCell ref="R5:T5"/>
    <mergeCell ref="V5:X5"/>
    <mergeCell ref="Z5:AB5"/>
    <mergeCell ref="AD5:AF5"/>
    <mergeCell ref="AH5:AJ5"/>
    <mergeCell ref="A15:AJ15"/>
    <mergeCell ref="A16:AJ16"/>
  </mergeCells>
  <conditionalFormatting sqref="AL8">
    <cfRule type="expression" dxfId="15" priority="8">
      <formula>(#REF!="Percentage")</formula>
    </cfRule>
  </conditionalFormatting>
  <conditionalFormatting sqref="AK8">
    <cfRule type="expression" dxfId="14" priority="7">
      <formula>(#REF!="Percentage")</formula>
    </cfRule>
  </conditionalFormatting>
  <conditionalFormatting sqref="AK9">
    <cfRule type="expression" dxfId="13" priority="6">
      <formula>(#REF!="Percentage")</formula>
    </cfRule>
  </conditionalFormatting>
  <conditionalFormatting sqref="AK10">
    <cfRule type="expression" dxfId="12" priority="5">
      <formula>(#REF!="Percentage")</formula>
    </cfRule>
  </conditionalFormatting>
  <conditionalFormatting sqref="AK11">
    <cfRule type="expression" dxfId="11" priority="4">
      <formula>(#REF!="Percentage")</formula>
    </cfRule>
  </conditionalFormatting>
  <conditionalFormatting sqref="B8:D11 F8:P11 R8:T11 AH8:AJ11 V8:AB11">
    <cfRule type="expression" dxfId="10" priority="1">
      <formula>(#REF!="Percentage")</formula>
    </cfRule>
  </conditionalFormatting>
  <dataValidations count="1">
    <dataValidation type="list" allowBlank="1" showInputMessage="1" showErrorMessage="1" sqref="AJ3:AK3 Y3:AG3" xr:uid="{00000000-0002-0000-1100-000000000000}">
      <formula1>$AN$2:$AN$4</formula1>
    </dataValidation>
  </dataValidations>
  <hyperlinks>
    <hyperlink ref="A20" r:id="rId1" xr:uid="{00000000-0004-0000-1100-000000000000}"/>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P44"/>
  <sheetViews>
    <sheetView showGridLines="0" zoomScaleNormal="100" workbookViewId="0">
      <pane ySplit="17" topLeftCell="A21" activePane="bottomLeft" state="frozen"/>
      <selection pane="bottomLeft"/>
    </sheetView>
  </sheetViews>
  <sheetFormatPr defaultColWidth="9.140625" defaultRowHeight="11.25" x14ac:dyDescent="0.2"/>
  <cols>
    <col min="1" max="1" width="32.7109375" style="361" customWidth="1"/>
    <col min="2" max="2" width="6.7109375" style="252" customWidth="1"/>
    <col min="3" max="4" width="6.7109375" style="364" customWidth="1"/>
    <col min="5" max="5" width="0.85546875" style="251" customWidth="1"/>
    <col min="6" max="6" width="8.28515625" style="251" customWidth="1"/>
    <col min="7" max="8" width="6.7109375" style="251" customWidth="1"/>
    <col min="9" max="9" width="0.85546875" style="251" customWidth="1"/>
    <col min="10" max="12" width="6.7109375" style="251" customWidth="1"/>
    <col min="13" max="13" width="1" style="251" customWidth="1"/>
    <col min="14" max="16" width="6.7109375" style="251" customWidth="1"/>
    <col min="17" max="17" width="0.85546875" style="251" customWidth="1"/>
    <col min="18" max="20" width="6.7109375" style="251" customWidth="1"/>
    <col min="21" max="21" width="0.85546875" style="251" customWidth="1"/>
    <col min="22" max="24" width="6.7109375" style="251" customWidth="1"/>
    <col min="25" max="25" width="0.85546875" style="251" customWidth="1"/>
    <col min="26" max="28" width="6.7109375" style="251" customWidth="1"/>
    <col min="29" max="29" width="0.85546875" style="251" customWidth="1"/>
    <col min="30" max="32" width="6.7109375" style="251" customWidth="1"/>
    <col min="33" max="33" width="0.85546875" style="251" customWidth="1"/>
    <col min="34" max="37" width="6.7109375" style="251" customWidth="1"/>
    <col min="38" max="38" width="3" style="252" customWidth="1"/>
    <col min="39" max="39" width="9.5703125" style="252" customWidth="1"/>
    <col min="40" max="40" width="2.28515625" style="252" customWidth="1"/>
    <col min="41" max="41" width="9.5703125" style="252" customWidth="1"/>
    <col min="42" max="16384" width="9.140625" style="252"/>
  </cols>
  <sheetData>
    <row r="1" spans="1:40" ht="13.5" customHeight="1" x14ac:dyDescent="0.2">
      <c r="A1" s="265" t="s">
        <v>233</v>
      </c>
      <c r="B1" s="246"/>
      <c r="C1" s="246"/>
      <c r="D1" s="246"/>
      <c r="E1" s="246"/>
      <c r="F1" s="246"/>
      <c r="G1" s="246"/>
      <c r="H1" s="246"/>
      <c r="I1" s="246"/>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row>
    <row r="2" spans="1:40" ht="13.5" customHeight="1" x14ac:dyDescent="0.2">
      <c r="A2" s="754" t="s">
        <v>458</v>
      </c>
      <c r="B2" s="754"/>
      <c r="C2" s="248"/>
      <c r="D2" s="248"/>
      <c r="E2" s="249"/>
      <c r="F2" s="250"/>
      <c r="G2" s="250"/>
      <c r="H2" s="250"/>
      <c r="I2" s="250"/>
      <c r="X2" s="361"/>
      <c r="Y2" s="361"/>
      <c r="Z2" s="361"/>
      <c r="AA2" s="361"/>
      <c r="AB2" s="361"/>
      <c r="AC2" s="361"/>
      <c r="AD2" s="361"/>
      <c r="AE2" s="361"/>
      <c r="AF2" s="361"/>
      <c r="AG2" s="361"/>
      <c r="AH2" s="755" t="s">
        <v>46</v>
      </c>
      <c r="AI2" s="755"/>
      <c r="AJ2" s="755"/>
      <c r="AK2" s="361"/>
      <c r="AN2" s="404" t="s">
        <v>6</v>
      </c>
    </row>
    <row r="3" spans="1:40" ht="12.75" customHeight="1" x14ac:dyDescent="0.2">
      <c r="A3" s="519" t="s">
        <v>0</v>
      </c>
      <c r="B3" s="520"/>
      <c r="C3" s="248"/>
      <c r="D3" s="248"/>
      <c r="E3" s="249"/>
      <c r="F3" s="250"/>
      <c r="G3" s="250"/>
      <c r="H3" s="250"/>
      <c r="I3" s="250"/>
      <c r="Y3" s="275"/>
      <c r="Z3" s="275"/>
      <c r="AA3" s="275"/>
      <c r="AB3" s="275"/>
      <c r="AC3" s="275"/>
      <c r="AD3" s="275"/>
      <c r="AE3" s="275"/>
      <c r="AF3" s="275"/>
      <c r="AG3" s="275"/>
      <c r="AH3" s="756" t="s">
        <v>44</v>
      </c>
      <c r="AI3" s="756"/>
      <c r="AJ3" s="244" t="s">
        <v>32</v>
      </c>
      <c r="AK3" s="275"/>
      <c r="AN3" s="404" t="s">
        <v>7</v>
      </c>
    </row>
    <row r="4" spans="1:40" s="255" customFormat="1" ht="11.25" customHeight="1" x14ac:dyDescent="0.2">
      <c r="A4" s="317"/>
      <c r="D4" s="253"/>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N4" s="405" t="s">
        <v>32</v>
      </c>
    </row>
    <row r="5" spans="1:40" s="255" customFormat="1" ht="84" customHeight="1" x14ac:dyDescent="0.2">
      <c r="A5" s="284" t="str">
        <f>IF(AJ3="All", "All pupils",AJ3)</f>
        <v>All pupils</v>
      </c>
      <c r="B5" s="741" t="s">
        <v>238</v>
      </c>
      <c r="C5" s="741"/>
      <c r="D5" s="741"/>
      <c r="E5" s="603"/>
      <c r="F5" s="757" t="s">
        <v>239</v>
      </c>
      <c r="G5" s="757"/>
      <c r="H5" s="757"/>
      <c r="I5" s="604"/>
      <c r="J5" s="743" t="s">
        <v>326</v>
      </c>
      <c r="K5" s="743"/>
      <c r="L5" s="743"/>
      <c r="M5" s="605"/>
      <c r="N5" s="744" t="s">
        <v>327</v>
      </c>
      <c r="O5" s="744"/>
      <c r="P5" s="744"/>
      <c r="Q5" s="566"/>
      <c r="R5" s="745" t="s">
        <v>254</v>
      </c>
      <c r="S5" s="745"/>
      <c r="T5" s="745"/>
      <c r="U5" s="566"/>
      <c r="V5" s="744" t="s">
        <v>452</v>
      </c>
      <c r="W5" s="744"/>
      <c r="X5" s="744"/>
      <c r="Y5" s="618"/>
      <c r="Z5" s="745" t="s">
        <v>230</v>
      </c>
      <c r="AA5" s="745"/>
      <c r="AB5" s="745"/>
      <c r="AC5" s="617"/>
      <c r="AD5" s="746" t="s">
        <v>240</v>
      </c>
      <c r="AE5" s="746"/>
      <c r="AF5" s="746"/>
      <c r="AG5" s="568"/>
      <c r="AH5" s="747" t="s">
        <v>241</v>
      </c>
      <c r="AI5" s="747"/>
      <c r="AJ5" s="747"/>
      <c r="AK5" s="529"/>
    </row>
    <row r="6" spans="1:40" s="361" customFormat="1" ht="22.5" x14ac:dyDescent="0.2">
      <c r="A6" s="285" t="s">
        <v>234</v>
      </c>
      <c r="B6" s="588" t="s">
        <v>20</v>
      </c>
      <c r="C6" s="588" t="s">
        <v>48</v>
      </c>
      <c r="D6" s="588" t="s">
        <v>21</v>
      </c>
      <c r="E6" s="606"/>
      <c r="F6" s="607" t="s">
        <v>20</v>
      </c>
      <c r="G6" s="607" t="s">
        <v>48</v>
      </c>
      <c r="H6" s="607" t="s">
        <v>21</v>
      </c>
      <c r="I6" s="606"/>
      <c r="J6" s="588" t="s">
        <v>20</v>
      </c>
      <c r="K6" s="588" t="s">
        <v>48</v>
      </c>
      <c r="L6" s="588" t="s">
        <v>21</v>
      </c>
      <c r="M6" s="588"/>
      <c r="N6" s="591" t="s">
        <v>20</v>
      </c>
      <c r="O6" s="591" t="s">
        <v>48</v>
      </c>
      <c r="P6" s="591" t="s">
        <v>21</v>
      </c>
      <c r="Q6" s="606"/>
      <c r="R6" s="588" t="s">
        <v>20</v>
      </c>
      <c r="S6" s="588" t="s">
        <v>48</v>
      </c>
      <c r="T6" s="588" t="s">
        <v>21</v>
      </c>
      <c r="U6" s="606"/>
      <c r="V6" s="607" t="s">
        <v>20</v>
      </c>
      <c r="W6" s="607" t="s">
        <v>48</v>
      </c>
      <c r="X6" s="607" t="s">
        <v>21</v>
      </c>
      <c r="Y6" s="608"/>
      <c r="Z6" s="588" t="s">
        <v>20</v>
      </c>
      <c r="AA6" s="588" t="s">
        <v>48</v>
      </c>
      <c r="AB6" s="588" t="s">
        <v>21</v>
      </c>
      <c r="AC6" s="592"/>
      <c r="AD6" s="571" t="s">
        <v>20</v>
      </c>
      <c r="AE6" s="571" t="s">
        <v>48</v>
      </c>
      <c r="AF6" s="571" t="s">
        <v>21</v>
      </c>
      <c r="AG6" s="572"/>
      <c r="AH6" s="573" t="s">
        <v>20</v>
      </c>
      <c r="AI6" s="573" t="s">
        <v>48</v>
      </c>
      <c r="AJ6" s="573" t="s">
        <v>21</v>
      </c>
      <c r="AK6" s="608"/>
    </row>
    <row r="7" spans="1:40" ht="11.25" customHeight="1" x14ac:dyDescent="0.2">
      <c r="B7" s="355"/>
      <c r="C7" s="356"/>
      <c r="D7" s="356"/>
      <c r="E7" s="609"/>
      <c r="F7" s="609"/>
      <c r="G7" s="609"/>
      <c r="H7" s="362"/>
      <c r="I7" s="362"/>
      <c r="J7" s="356"/>
      <c r="K7" s="356"/>
      <c r="L7" s="356"/>
      <c r="M7" s="356"/>
      <c r="N7" s="358"/>
      <c r="O7" s="358"/>
      <c r="P7" s="358"/>
      <c r="Q7" s="362"/>
      <c r="R7" s="356"/>
      <c r="S7" s="356"/>
      <c r="T7" s="356"/>
      <c r="U7" s="362"/>
      <c r="V7" s="362"/>
      <c r="W7" s="362"/>
      <c r="X7" s="362"/>
      <c r="Y7" s="362"/>
      <c r="Z7" s="356"/>
      <c r="AA7" s="356"/>
      <c r="AB7" s="356"/>
      <c r="AC7" s="362"/>
      <c r="AD7" s="278"/>
      <c r="AE7" s="278"/>
      <c r="AF7" s="278"/>
      <c r="AG7" s="278"/>
      <c r="AH7" s="272"/>
      <c r="AI7" s="272"/>
      <c r="AJ7" s="272"/>
      <c r="AK7" s="362"/>
    </row>
    <row r="8" spans="1:40" s="236" customFormat="1" ht="12" customHeight="1" x14ac:dyDescent="0.2">
      <c r="A8" s="245" t="s">
        <v>200</v>
      </c>
      <c r="B8" s="304">
        <f>IF($AJ$3="Boys",Table4cData!C4,IF($AJ$3="Girls",Table4cData!AH4,Table4cData!BM4))</f>
        <v>13</v>
      </c>
      <c r="C8" s="304">
        <f>IF($AJ$3="Boys",Table4cData!D4,IF($AJ$3="Girls",Table4cData!AI4,Table4cData!BN4))</f>
        <v>44.8</v>
      </c>
      <c r="D8" s="304">
        <f>IF($AJ$3="Boys",Table4cData!E4,IF($AJ$3="Girls",Table4cData!AJ4,Table4cData!BO4))</f>
        <v>42.1</v>
      </c>
      <c r="E8" s="610"/>
      <c r="F8" s="307">
        <f>IF($AJ$3="Boys",Table4cData!F4,IF($AJ$3="Girls",Table4cData!AK4,Table4cData!BP4))</f>
        <v>25.1</v>
      </c>
      <c r="G8" s="307">
        <f>IF($AJ$3="Boys",Table4cData!G4,IF($AJ$3="Girls",Table4cData!AL4,Table4cData!BQ4))</f>
        <v>40.5</v>
      </c>
      <c r="H8" s="307">
        <f>IF($AJ$3="Boys",Table4cData!H4,IF($AJ$3="Girls",Table4cData!AM4,Table4cData!BR4))</f>
        <v>60.8</v>
      </c>
      <c r="I8" s="307"/>
      <c r="J8" s="304">
        <f>IF($AJ$3="Boys",Table4cData!X4,IF($AJ$3="Girls",Table4cData!BC4,Table4cData!CH4))</f>
        <v>2.5</v>
      </c>
      <c r="K8" s="304">
        <f>IF($AJ$3="Boys",Table4cData!Y4,IF($AJ$3="Girls",Table4cData!BD4,Table4cData!CI4))</f>
        <v>24</v>
      </c>
      <c r="L8" s="304">
        <f>IF($AJ$3="Boys",Table4cData!Z4,IF($AJ$3="Girls",Table4cData!BE4,Table4cData!CJ4))</f>
        <v>77.099999999999994</v>
      </c>
      <c r="M8" s="304"/>
      <c r="N8" s="305">
        <f>IF($AJ$3="Boys",Table4cData!U4,IF($AJ$3="Girls",Table4cData!AZ4,Table4cData!CE4))</f>
        <v>11.1</v>
      </c>
      <c r="O8" s="305">
        <f>IF($AJ$3="Boys",Table4cData!V4,IF($AJ$3="Girls",Table4cData!BA4,Table4cData!CF4))</f>
        <v>54.9</v>
      </c>
      <c r="P8" s="305">
        <f>IF($AJ$3="Boys",Table4cData!W4,IF($AJ$3="Girls",Table4cData!BB4,Table4cData!CG4))</f>
        <v>92.8</v>
      </c>
      <c r="Q8" s="610"/>
      <c r="R8" s="304">
        <f>IF($AJ$3="Boys",Table4cData!AA4,IF($AJ$3="Girls",Table4cData!BF4,Table4cData!CK4))</f>
        <v>10.6</v>
      </c>
      <c r="S8" s="304">
        <f>IF($AJ$3="Boys",Table4cData!AB4,IF($AJ$3="Girls",Table4cData!BG4,Table4cData!CL4))</f>
        <v>29.1</v>
      </c>
      <c r="T8" s="304">
        <f>IF($AJ$3="Boys",Table4cData!AC4,IF($AJ$3="Girls",Table4cData!BH4,Table4cData!CM4))</f>
        <v>56.6</v>
      </c>
      <c r="U8" s="665"/>
      <c r="V8" s="577">
        <f>IF($AJ$3="Boys",Table4cData!AD4,IF($AJ$3="Girls",Table4cData!BI4,Table4cData!CN4))</f>
        <v>1.93</v>
      </c>
      <c r="W8" s="577">
        <f>IF($AJ$3="Boys",Table4cData!AE4,IF($AJ$3="Girls",Table4cData!BJ4,Table4cData!CO4))</f>
        <v>3.38</v>
      </c>
      <c r="X8" s="577">
        <f>IF($AJ$3="Boys",Table4cData!AF4,IF($AJ$3="Girls",Table4cData!BK4,Table4cData!CP4))</f>
        <v>5.5</v>
      </c>
      <c r="Y8" s="610"/>
      <c r="Z8" s="411">
        <f>IF($AJ$3="Boys",Table4cData!L4,IF($AJ$3="Girls",Table4cData!AQ4,Table4cData!BV4))</f>
        <v>-0.01</v>
      </c>
      <c r="AA8" s="411">
        <f>IF($AJ$3="Boys",Table4cData!M4,IF($AJ$3="Girls",Table4cData!AR4,Table4cData!BW4))</f>
        <v>-0.02</v>
      </c>
      <c r="AB8" s="411">
        <f>IF($AJ$3="Boys",Table4cData!N4,IF($AJ$3="Girls",Table4cData!AS4,Table4cData!BX4))</f>
        <v>-0.01</v>
      </c>
      <c r="AC8" s="666"/>
      <c r="AD8" s="611">
        <f>IF($AJ$3="Boys",Table4cData!O4,IF($AJ$3="Girls",Table4cData!AT4,Table4cData!BY4))</f>
        <v>-0.02</v>
      </c>
      <c r="AE8" s="611">
        <f>IF($AJ$3="Boys",Table4cData!P4,IF($AJ$3="Girls",Table4cData!AU4,Table4cData!BZ4))</f>
        <v>-0.02</v>
      </c>
      <c r="AF8" s="611">
        <f>IF($AJ$3="Boys",Table4cData!Q4,IF($AJ$3="Girls",Table4cData!AV4,Table4cData!CA4))</f>
        <v>-0.01</v>
      </c>
      <c r="AG8" s="610"/>
      <c r="AH8" s="401">
        <f>IF($AJ$3="Boys",Table4cData!R4,IF($AJ$3="Girls",Table4cData!AW4,Table4cData!CB4))</f>
        <v>0</v>
      </c>
      <c r="AI8" s="401">
        <f>IF($AJ$3="Boys",Table4cData!S4,IF($AJ$3="Girls",Table4cData!AX4,Table4cData!CC4))</f>
        <v>-0.01</v>
      </c>
      <c r="AJ8" s="401">
        <f>IF($AJ$3="Boys",Table4cData!T4,IF($AJ$3="Girls",Table4cData!AY4,Table4cData!CD4))</f>
        <v>0</v>
      </c>
      <c r="AK8" s="256"/>
      <c r="AL8" s="256"/>
    </row>
    <row r="9" spans="1:40" s="236" customFormat="1" ht="11.25" customHeight="1" x14ac:dyDescent="0.2">
      <c r="A9" s="245" t="s">
        <v>201</v>
      </c>
      <c r="B9" s="304">
        <f>IF($AJ$3="Boys",Table4cData!C5,IF($AJ$3="Girls",Table4cData!AH5,Table4cData!BM5))</f>
        <v>12.3</v>
      </c>
      <c r="C9" s="304">
        <f>IF($AJ$3="Boys",Table4cData!D5,IF($AJ$3="Girls",Table4cData!AI5,Table4cData!BN5))</f>
        <v>43.6</v>
      </c>
      <c r="D9" s="304">
        <f>IF($AJ$3="Boys",Table4cData!E5,IF($AJ$3="Girls",Table4cData!AJ5,Table4cData!BO5))</f>
        <v>44.1</v>
      </c>
      <c r="E9" s="610"/>
      <c r="F9" s="307">
        <f>IF($AJ$3="Boys",Table4cData!F5,IF($AJ$3="Girls",Table4cData!AK5,Table4cData!BP5))</f>
        <v>25.6</v>
      </c>
      <c r="G9" s="307">
        <f>IF($AJ$3="Boys",Table4cData!G5,IF($AJ$3="Girls",Table4cData!AL5,Table4cData!BQ5))</f>
        <v>41.5</v>
      </c>
      <c r="H9" s="307">
        <f>IF($AJ$3="Boys",Table4cData!H5,IF($AJ$3="Girls",Table4cData!AM5,Table4cData!BR5))</f>
        <v>62</v>
      </c>
      <c r="I9" s="307"/>
      <c r="J9" s="304">
        <f>IF($AJ$3="Boys",Table4cData!X5,IF($AJ$3="Girls",Table4cData!BC5,Table4cData!CH5))</f>
        <v>2.7</v>
      </c>
      <c r="K9" s="304">
        <f>IF($AJ$3="Boys",Table4cData!Y5,IF($AJ$3="Girls",Table4cData!BD5,Table4cData!CI5))</f>
        <v>25</v>
      </c>
      <c r="L9" s="304">
        <f>IF($AJ$3="Boys",Table4cData!Z5,IF($AJ$3="Girls",Table4cData!BE5,Table4cData!CJ5))</f>
        <v>78.099999999999994</v>
      </c>
      <c r="M9" s="304"/>
      <c r="N9" s="305">
        <f>IF($AJ$3="Boys",Table4cData!U5,IF($AJ$3="Girls",Table4cData!AZ5,Table4cData!CE5))</f>
        <v>11.5</v>
      </c>
      <c r="O9" s="305">
        <f>IF($AJ$3="Boys",Table4cData!V5,IF($AJ$3="Girls",Table4cData!BA5,Table4cData!CF5))</f>
        <v>56.7</v>
      </c>
      <c r="P9" s="305">
        <f>IF($AJ$3="Boys",Table4cData!W5,IF($AJ$3="Girls",Table4cData!BB5,Table4cData!CG5))</f>
        <v>93.8</v>
      </c>
      <c r="Q9" s="610"/>
      <c r="R9" s="304">
        <f>IF($AJ$3="Boys",Table4cData!AA5,IF($AJ$3="Girls",Table4cData!BF5,Table4cData!CK5))</f>
        <v>10.7</v>
      </c>
      <c r="S9" s="304">
        <f>IF($AJ$3="Boys",Table4cData!AB5,IF($AJ$3="Girls",Table4cData!BG5,Table4cData!CL5))</f>
        <v>31.4</v>
      </c>
      <c r="T9" s="304">
        <f>IF($AJ$3="Boys",Table4cData!AC5,IF($AJ$3="Girls",Table4cData!BH5,Table4cData!CM5))</f>
        <v>57.4</v>
      </c>
      <c r="U9" s="305"/>
      <c r="V9" s="577">
        <f>IF($AJ$3="Boys",Table4cData!AD5,IF($AJ$3="Girls",Table4cData!BI5,Table4cData!CN5))</f>
        <v>1.97</v>
      </c>
      <c r="W9" s="577">
        <f>IF($AJ$3="Boys",Table4cData!AE5,IF($AJ$3="Girls",Table4cData!BJ5,Table4cData!CO5))</f>
        <v>3.44</v>
      </c>
      <c r="X9" s="577">
        <f>IF($AJ$3="Boys",Table4cData!AF5,IF($AJ$3="Girls",Table4cData!BK5,Table4cData!CP5))</f>
        <v>5.6</v>
      </c>
      <c r="Y9" s="610"/>
      <c r="Z9" s="411">
        <f>IF($AJ$3="Boys",Table4cData!L5,IF($AJ$3="Girls",Table4cData!AQ5,Table4cData!BV5))</f>
        <v>0.04</v>
      </c>
      <c r="AA9" s="411">
        <f>IF($AJ$3="Boys",Table4cData!M5,IF($AJ$3="Girls",Table4cData!AR5,Table4cData!BW5))</f>
        <v>7.0000000000000007E-2</v>
      </c>
      <c r="AB9" s="411">
        <f>IF($AJ$3="Boys",Table4cData!N5,IF($AJ$3="Girls",Table4cData!AS5,Table4cData!BX5))</f>
        <v>0.1</v>
      </c>
      <c r="AC9" s="666"/>
      <c r="AD9" s="611">
        <f>IF($AJ$3="Boys",Table4cData!O5,IF($AJ$3="Girls",Table4cData!AT5,Table4cData!BY5))</f>
        <v>-0.01</v>
      </c>
      <c r="AE9" s="611">
        <f>IF($AJ$3="Boys",Table4cData!P5,IF($AJ$3="Girls",Table4cData!AU5,Table4cData!BZ5))</f>
        <v>0.05</v>
      </c>
      <c r="AF9" s="611">
        <f>IF($AJ$3="Boys",Table4cData!Q5,IF($AJ$3="Girls",Table4cData!AV5,Table4cData!CA5))</f>
        <v>0.08</v>
      </c>
      <c r="AG9" s="610"/>
      <c r="AH9" s="401">
        <f>IF($AJ$3="Boys",Table4cData!R5,IF($AJ$3="Girls",Table4cData!AW5,Table4cData!CB5))</f>
        <v>0.08</v>
      </c>
      <c r="AI9" s="401">
        <f>IF($AJ$3="Boys",Table4cData!S5,IF($AJ$3="Girls",Table4cData!AX5,Table4cData!CC5))</f>
        <v>0.09</v>
      </c>
      <c r="AJ9" s="401">
        <f>IF($AJ$3="Boys",Table4cData!T5,IF($AJ$3="Girls",Table4cData!AY5,Table4cData!CD5))</f>
        <v>0.12</v>
      </c>
      <c r="AK9" s="256"/>
    </row>
    <row r="10" spans="1:40" s="236" customFormat="1" ht="11.25" customHeight="1" x14ac:dyDescent="0.2">
      <c r="A10" s="245" t="s">
        <v>202</v>
      </c>
      <c r="B10" s="304">
        <f>IF($AJ$3="Boys",Table4cData!C6,IF($AJ$3="Girls",Table4cData!AH6,Table4cData!BM6))</f>
        <v>10.5</v>
      </c>
      <c r="C10" s="304">
        <f>IF($AJ$3="Boys",Table4cData!D6,IF($AJ$3="Girls",Table4cData!AI6,Table4cData!BN6))</f>
        <v>44.6</v>
      </c>
      <c r="D10" s="304">
        <f>IF($AJ$3="Boys",Table4cData!E6,IF($AJ$3="Girls",Table4cData!AJ6,Table4cData!BO6))</f>
        <v>45</v>
      </c>
      <c r="E10" s="610"/>
      <c r="F10" s="307">
        <f>IF($AJ$3="Boys",Table4cData!F6,IF($AJ$3="Girls",Table4cData!AK6,Table4cData!BP6))</f>
        <v>26.9</v>
      </c>
      <c r="G10" s="307">
        <f>IF($AJ$3="Boys",Table4cData!G6,IF($AJ$3="Girls",Table4cData!AL6,Table4cData!BQ6))</f>
        <v>42.5</v>
      </c>
      <c r="H10" s="307">
        <f>IF($AJ$3="Boys",Table4cData!H6,IF($AJ$3="Girls",Table4cData!AM6,Table4cData!BR6))</f>
        <v>61.6</v>
      </c>
      <c r="I10" s="307"/>
      <c r="J10" s="304">
        <f>IF($AJ$3="Boys",Table4cData!X6,IF($AJ$3="Girls",Table4cData!BC6,Table4cData!CH6))</f>
        <v>3.7</v>
      </c>
      <c r="K10" s="304">
        <f>IF($AJ$3="Boys",Table4cData!Y6,IF($AJ$3="Girls",Table4cData!BD6,Table4cData!CI6))</f>
        <v>26.7</v>
      </c>
      <c r="L10" s="304">
        <f>IF($AJ$3="Boys",Table4cData!Z6,IF($AJ$3="Girls",Table4cData!BE6,Table4cData!CJ6))</f>
        <v>77.7</v>
      </c>
      <c r="M10" s="304"/>
      <c r="N10" s="305">
        <f>IF($AJ$3="Boys",Table4cData!U6,IF($AJ$3="Girls",Table4cData!AZ6,Table4cData!CE6))</f>
        <v>13.9</v>
      </c>
      <c r="O10" s="305">
        <f>IF($AJ$3="Boys",Table4cData!V6,IF($AJ$3="Girls",Table4cData!BA6,Table4cData!CF6))</f>
        <v>58.7</v>
      </c>
      <c r="P10" s="305">
        <f>IF($AJ$3="Boys",Table4cData!W6,IF($AJ$3="Girls",Table4cData!BB6,Table4cData!CG6))</f>
        <v>93.8</v>
      </c>
      <c r="Q10" s="610"/>
      <c r="R10" s="304">
        <f>IF($AJ$3="Boys",Table4cData!AA6,IF($AJ$3="Girls",Table4cData!BF6,Table4cData!CK6))</f>
        <v>12.3</v>
      </c>
      <c r="S10" s="304">
        <f>IF($AJ$3="Boys",Table4cData!AB6,IF($AJ$3="Girls",Table4cData!BG6,Table4cData!CL6))</f>
        <v>34.5</v>
      </c>
      <c r="T10" s="304">
        <f>IF($AJ$3="Boys",Table4cData!AC6,IF($AJ$3="Girls",Table4cData!BH6,Table4cData!CM6))</f>
        <v>60.2</v>
      </c>
      <c r="U10" s="305"/>
      <c r="V10" s="577">
        <f>IF($AJ$3="Boys",Table4cData!AD6,IF($AJ$3="Girls",Table4cData!BI6,Table4cData!CN6))</f>
        <v>2.09</v>
      </c>
      <c r="W10" s="577">
        <f>IF($AJ$3="Boys",Table4cData!AE6,IF($AJ$3="Girls",Table4cData!BJ6,Table4cData!CO6))</f>
        <v>3.57</v>
      </c>
      <c r="X10" s="577">
        <f>IF($AJ$3="Boys",Table4cData!AF6,IF($AJ$3="Girls",Table4cData!BK6,Table4cData!CP6))</f>
        <v>5.57</v>
      </c>
      <c r="Y10" s="610"/>
      <c r="Z10" s="411">
        <f>IF($AJ$3="Boys",Table4cData!L6,IF($AJ$3="Girls",Table4cData!AQ6,Table4cData!BV6))</f>
        <v>0.16</v>
      </c>
      <c r="AA10" s="411">
        <f>IF($AJ$3="Boys",Table4cData!M6,IF($AJ$3="Girls",Table4cData!AR6,Table4cData!BW6))</f>
        <v>0.14000000000000001</v>
      </c>
      <c r="AB10" s="411">
        <f>IF($AJ$3="Boys",Table4cData!N6,IF($AJ$3="Girls",Table4cData!AS6,Table4cData!BX6))</f>
        <v>0.11</v>
      </c>
      <c r="AC10" s="666"/>
      <c r="AD10" s="611">
        <f>IF($AJ$3="Boys",Table4cData!O6,IF($AJ$3="Girls",Table4cData!AT6,Table4cData!BY6))</f>
        <v>0.13</v>
      </c>
      <c r="AE10" s="611">
        <f>IF($AJ$3="Boys",Table4cData!P6,IF($AJ$3="Girls",Table4cData!AU6,Table4cData!BZ6))</f>
        <v>0.13</v>
      </c>
      <c r="AF10" s="611">
        <f>IF($AJ$3="Boys",Table4cData!Q6,IF($AJ$3="Girls",Table4cData!AV6,Table4cData!CA6))</f>
        <v>0.09</v>
      </c>
      <c r="AG10" s="610"/>
      <c r="AH10" s="401">
        <f>IF($AJ$3="Boys",Table4cData!R6,IF($AJ$3="Girls",Table4cData!AW6,Table4cData!CB6))</f>
        <v>0.2</v>
      </c>
      <c r="AI10" s="401">
        <f>IF($AJ$3="Boys",Table4cData!S6,IF($AJ$3="Girls",Table4cData!AX6,Table4cData!CC6))</f>
        <v>0.16</v>
      </c>
      <c r="AJ10" s="401">
        <f>IF($AJ$3="Boys",Table4cData!T6,IF($AJ$3="Girls",Table4cData!AY6,Table4cData!CD6))</f>
        <v>0.12</v>
      </c>
      <c r="AK10" s="256"/>
    </row>
    <row r="11" spans="1:40" s="236" customFormat="1" ht="11.25" customHeight="1" x14ac:dyDescent="0.2">
      <c r="A11" s="245" t="s">
        <v>270</v>
      </c>
      <c r="B11" s="304">
        <f>IF($AJ$3="Boys",Table4cData!C7,IF($AJ$3="Girls",Table4cData!AH7,Table4cData!BM7))</f>
        <v>12.7</v>
      </c>
      <c r="C11" s="304">
        <f>IF($AJ$3="Boys",Table4cData!D7,IF($AJ$3="Girls",Table4cData!AI7,Table4cData!BN7))</f>
        <v>41.8</v>
      </c>
      <c r="D11" s="304">
        <f>IF($AJ$3="Boys",Table4cData!E7,IF($AJ$3="Girls",Table4cData!AJ7,Table4cData!BO7))</f>
        <v>45.5</v>
      </c>
      <c r="E11" s="610"/>
      <c r="F11" s="307">
        <f>IF($AJ$3="Boys",Table4cData!F7,IF($AJ$3="Girls",Table4cData!AK7,Table4cData!BP7))</f>
        <v>25.2</v>
      </c>
      <c r="G11" s="307">
        <f>IF($AJ$3="Boys",Table4cData!G7,IF($AJ$3="Girls",Table4cData!AL7,Table4cData!BQ7))</f>
        <v>40.9</v>
      </c>
      <c r="H11" s="307">
        <f>IF($AJ$3="Boys",Table4cData!H7,IF($AJ$3="Girls",Table4cData!AM7,Table4cData!BR7))</f>
        <v>64.3</v>
      </c>
      <c r="I11" s="307"/>
      <c r="J11" s="304">
        <f>IF($AJ$3="Boys",Table4cData!X7,IF($AJ$3="Girls",Table4cData!BC7,Table4cData!CH7))</f>
        <v>2.7</v>
      </c>
      <c r="K11" s="304">
        <f>IF($AJ$3="Boys",Table4cData!Y7,IF($AJ$3="Girls",Table4cData!BD7,Table4cData!CI7))</f>
        <v>24.6</v>
      </c>
      <c r="L11" s="304">
        <f>IF($AJ$3="Boys",Table4cData!Z7,IF($AJ$3="Girls",Table4cData!BE7,Table4cData!CJ7))</f>
        <v>82.6</v>
      </c>
      <c r="M11" s="304"/>
      <c r="N11" s="305">
        <f>IF($AJ$3="Boys",Table4cData!U7,IF($AJ$3="Girls",Table4cData!AZ7,Table4cData!CE7))</f>
        <v>10.9</v>
      </c>
      <c r="O11" s="305">
        <f>IF($AJ$3="Boys",Table4cData!V7,IF($AJ$3="Girls",Table4cData!BA7,Table4cData!CF7))</f>
        <v>54.4</v>
      </c>
      <c r="P11" s="305">
        <f>IF($AJ$3="Boys",Table4cData!W7,IF($AJ$3="Girls",Table4cData!BB7,Table4cData!CG7))</f>
        <v>94.4</v>
      </c>
      <c r="Q11" s="610"/>
      <c r="R11" s="304">
        <f>IF($AJ$3="Boys",Table4cData!AA7,IF($AJ$3="Girls",Table4cData!BF7,Table4cData!CK7))</f>
        <v>8.9</v>
      </c>
      <c r="S11" s="304">
        <f>IF($AJ$3="Boys",Table4cData!AB7,IF($AJ$3="Girls",Table4cData!BG7,Table4cData!CL7))</f>
        <v>28.4</v>
      </c>
      <c r="T11" s="304">
        <f>IF($AJ$3="Boys",Table4cData!AC7,IF($AJ$3="Girls",Table4cData!BH7,Table4cData!CM7))</f>
        <v>63.5</v>
      </c>
      <c r="U11" s="305"/>
      <c r="V11" s="577">
        <f>IF($AJ$3="Boys",Table4cData!AD7,IF($AJ$3="Girls",Table4cData!BI7,Table4cData!CN7))</f>
        <v>1.9</v>
      </c>
      <c r="W11" s="577">
        <f>IF($AJ$3="Boys",Table4cData!AE7,IF($AJ$3="Girls",Table4cData!BJ7,Table4cData!CO7))</f>
        <v>3.38</v>
      </c>
      <c r="X11" s="577">
        <f>IF($AJ$3="Boys",Table4cData!AF7,IF($AJ$3="Girls",Table4cData!BK7,Table4cData!CP7))</f>
        <v>5.9</v>
      </c>
      <c r="Y11" s="610"/>
      <c r="Z11" s="411">
        <f>IF($AJ$3="Boys",Table4cData!L7,IF($AJ$3="Girls",Table4cData!AQ7,Table4cData!BV7))</f>
        <v>0.02</v>
      </c>
      <c r="AA11" s="411">
        <f>IF($AJ$3="Boys",Table4cData!M7,IF($AJ$3="Girls",Table4cData!AR7,Table4cData!BW7))</f>
        <v>0.02</v>
      </c>
      <c r="AB11" s="411">
        <f>IF($AJ$3="Boys",Table4cData!N7,IF($AJ$3="Girls",Table4cData!AS7,Table4cData!BX7))</f>
        <v>0.17</v>
      </c>
      <c r="AC11" s="666"/>
      <c r="AD11" s="611">
        <f>IF($AJ$3="Boys",Table4cData!O7,IF($AJ$3="Girls",Table4cData!AT7,Table4cData!BY7))</f>
        <v>-0.06</v>
      </c>
      <c r="AE11" s="611">
        <f>IF($AJ$3="Boys",Table4cData!P7,IF($AJ$3="Girls",Table4cData!AU7,Table4cData!BZ7))</f>
        <v>-0.02</v>
      </c>
      <c r="AF11" s="611">
        <f>IF($AJ$3="Boys",Table4cData!Q7,IF($AJ$3="Girls",Table4cData!AV7,Table4cData!CA7))</f>
        <v>0.13</v>
      </c>
      <c r="AG11" s="610"/>
      <c r="AH11" s="401">
        <f>IF($AJ$3="Boys",Table4cData!R7,IF($AJ$3="Girls",Table4cData!AW7,Table4cData!CB7))</f>
        <v>0.09</v>
      </c>
      <c r="AI11" s="401">
        <f>IF($AJ$3="Boys",Table4cData!S7,IF($AJ$3="Girls",Table4cData!AX7,Table4cData!CC7))</f>
        <v>0.06</v>
      </c>
      <c r="AJ11" s="401">
        <f>IF($AJ$3="Boys",Table4cData!T7,IF($AJ$3="Girls",Table4cData!AY7,Table4cData!CD7))</f>
        <v>0.21</v>
      </c>
      <c r="AK11" s="256"/>
    </row>
    <row r="12" spans="1:40" s="236" customFormat="1" ht="11.25" customHeight="1" x14ac:dyDescent="0.2">
      <c r="A12" s="245" t="s">
        <v>203</v>
      </c>
      <c r="B12" s="304">
        <f>IF($AJ$3="Boys",Table4cData!C8,IF($AJ$3="Girls",Table4cData!AH8,Table4cData!BM8))</f>
        <v>6.4</v>
      </c>
      <c r="C12" s="304">
        <f>IF($AJ$3="Boys",Table4cData!D8,IF($AJ$3="Girls",Table4cData!AI8,Table4cData!BN8))</f>
        <v>36.299999999999997</v>
      </c>
      <c r="D12" s="304">
        <f>IF($AJ$3="Boys",Table4cData!E8,IF($AJ$3="Girls",Table4cData!AJ8,Table4cData!BO8))</f>
        <v>57.3</v>
      </c>
      <c r="E12" s="610"/>
      <c r="F12" s="307">
        <f>IF($AJ$3="Boys",Table4cData!F8,IF($AJ$3="Girls",Table4cData!AK8,Table4cData!BP8))</f>
        <v>28.5</v>
      </c>
      <c r="G12" s="307">
        <f>IF($AJ$3="Boys",Table4cData!G8,IF($AJ$3="Girls",Table4cData!AL8,Table4cData!BQ8))</f>
        <v>51.3</v>
      </c>
      <c r="H12" s="307">
        <f>IF($AJ$3="Boys",Table4cData!H8,IF($AJ$3="Girls",Table4cData!AM8,Table4cData!BR8))</f>
        <v>69.599999999999994</v>
      </c>
      <c r="I12" s="307"/>
      <c r="J12" s="304" t="str">
        <f>IF($AJ$3="Boys",Table4cData!X8,IF($AJ$3="Girls",Table4cData!BC8,Table4cData!CH8))</f>
        <v>x</v>
      </c>
      <c r="K12" s="304">
        <f>IF($AJ$3="Boys",Table4cData!Y8,IF($AJ$3="Girls",Table4cData!BD8,Table4cData!CI8))</f>
        <v>49.5</v>
      </c>
      <c r="L12" s="304">
        <f>IF($AJ$3="Boys",Table4cData!Z8,IF($AJ$3="Girls",Table4cData!BE8,Table4cData!CJ8))</f>
        <v>90.1</v>
      </c>
      <c r="M12" s="304"/>
      <c r="N12" s="305">
        <f>IF($AJ$3="Boys",Table4cData!U8,IF($AJ$3="Girls",Table4cData!AZ8,Table4cData!CE8))</f>
        <v>23.4</v>
      </c>
      <c r="O12" s="305">
        <f>IF($AJ$3="Boys",Table4cData!V8,IF($AJ$3="Girls",Table4cData!BA8,Table4cData!CF8))</f>
        <v>78.8</v>
      </c>
      <c r="P12" s="305">
        <f>IF($AJ$3="Boys",Table4cData!W8,IF($AJ$3="Girls",Table4cData!BB8,Table4cData!CG8))</f>
        <v>96.8</v>
      </c>
      <c r="Q12" s="610"/>
      <c r="R12" s="304">
        <f>IF($AJ$3="Boys",Table4cData!AA8,IF($AJ$3="Girls",Table4cData!BF8,Table4cData!CK8))</f>
        <v>10.4</v>
      </c>
      <c r="S12" s="304">
        <f>IF($AJ$3="Boys",Table4cData!AB8,IF($AJ$3="Girls",Table4cData!BG8,Table4cData!CL8))</f>
        <v>36.4</v>
      </c>
      <c r="T12" s="304">
        <f>IF($AJ$3="Boys",Table4cData!AC8,IF($AJ$3="Girls",Table4cData!BH8,Table4cData!CM8))</f>
        <v>64.900000000000006</v>
      </c>
      <c r="U12" s="305"/>
      <c r="V12" s="577">
        <f>IF($AJ$3="Boys",Table4cData!AD8,IF($AJ$3="Girls",Table4cData!BI8,Table4cData!CN8))</f>
        <v>2.2599999999999998</v>
      </c>
      <c r="W12" s="577">
        <f>IF($AJ$3="Boys",Table4cData!AE8,IF($AJ$3="Girls",Table4cData!BJ8,Table4cData!CO8))</f>
        <v>4.45</v>
      </c>
      <c r="X12" s="577">
        <f>IF($AJ$3="Boys",Table4cData!AF8,IF($AJ$3="Girls",Table4cData!BK8,Table4cData!CP8))</f>
        <v>6.48</v>
      </c>
      <c r="Y12" s="610"/>
      <c r="Z12" s="411">
        <f>IF($AJ$3="Boys",Table4cData!L8,IF($AJ$3="Girls",Table4cData!AQ8,Table4cData!BV8))</f>
        <v>0.35</v>
      </c>
      <c r="AA12" s="411">
        <f>IF($AJ$3="Boys",Table4cData!M8,IF($AJ$3="Girls",Table4cData!AR8,Table4cData!BW8))</f>
        <v>0.98</v>
      </c>
      <c r="AB12" s="411">
        <f>IF($AJ$3="Boys",Table4cData!N8,IF($AJ$3="Girls",Table4cData!AS8,Table4cData!BX8))</f>
        <v>0.78</v>
      </c>
      <c r="AC12" s="256"/>
      <c r="AD12" s="611">
        <f>IF($AJ$3="Boys",Table4cData!O8,IF($AJ$3="Girls",Table4cData!AT8,Table4cData!BY8))</f>
        <v>7.0000000000000007E-2</v>
      </c>
      <c r="AE12" s="611">
        <f>IF($AJ$3="Boys",Table4cData!P8,IF($AJ$3="Girls",Table4cData!AU8,Table4cData!BZ8))</f>
        <v>0.86</v>
      </c>
      <c r="AF12" s="611">
        <f>IF($AJ$3="Boys",Table4cData!Q8,IF($AJ$3="Girls",Table4cData!AV8,Table4cData!CA8))</f>
        <v>0.69</v>
      </c>
      <c r="AG12" s="610"/>
      <c r="AH12" s="401">
        <f>IF($AJ$3="Boys",Table4cData!R8,IF($AJ$3="Girls",Table4cData!AW8,Table4cData!CB8))</f>
        <v>0.63</v>
      </c>
      <c r="AI12" s="401">
        <f>IF($AJ$3="Boys",Table4cData!S8,IF($AJ$3="Girls",Table4cData!AX8,Table4cData!CC8))</f>
        <v>1.1000000000000001</v>
      </c>
      <c r="AJ12" s="401">
        <f>IF($AJ$3="Boys",Table4cData!T8,IF($AJ$3="Girls",Table4cData!AY8,Table4cData!CD8))</f>
        <v>0.88</v>
      </c>
      <c r="AK12" s="256"/>
    </row>
    <row r="13" spans="1:40" s="236" customFormat="1" ht="11.25" customHeight="1" x14ac:dyDescent="0.2">
      <c r="A13" s="245" t="s">
        <v>204</v>
      </c>
      <c r="B13" s="304">
        <f>IF($AJ$3="Boys",Table4cData!C9,IF($AJ$3="Girls",Table4cData!AH9,Table4cData!BM9))</f>
        <v>9.4</v>
      </c>
      <c r="C13" s="304">
        <f>IF($AJ$3="Boys",Table4cData!D9,IF($AJ$3="Girls",Table4cData!AI9,Table4cData!BN9))</f>
        <v>49.6</v>
      </c>
      <c r="D13" s="304">
        <f>IF($AJ$3="Boys",Table4cData!E9,IF($AJ$3="Girls",Table4cData!AJ9,Table4cData!BO9))</f>
        <v>41</v>
      </c>
      <c r="E13" s="610"/>
      <c r="F13" s="307">
        <f>IF($AJ$3="Boys",Table4cData!F9,IF($AJ$3="Girls",Table4cData!AK9,Table4cData!BP9))</f>
        <v>37.200000000000003</v>
      </c>
      <c r="G13" s="307">
        <f>IF($AJ$3="Boys",Table4cData!G9,IF($AJ$3="Girls",Table4cData!AL9,Table4cData!BQ9))</f>
        <v>54.4</v>
      </c>
      <c r="H13" s="307">
        <f>IF($AJ$3="Boys",Table4cData!H9,IF($AJ$3="Girls",Table4cData!AM9,Table4cData!BR9))</f>
        <v>70.7</v>
      </c>
      <c r="I13" s="307"/>
      <c r="J13" s="304">
        <f>IF($AJ$3="Boys",Table4cData!X9,IF($AJ$3="Girls",Table4cData!BC9,Table4cData!CH9))</f>
        <v>9.1</v>
      </c>
      <c r="K13" s="304">
        <f>IF($AJ$3="Boys",Table4cData!Y9,IF($AJ$3="Girls",Table4cData!BD9,Table4cData!CI9))</f>
        <v>59</v>
      </c>
      <c r="L13" s="304">
        <f>IF($AJ$3="Boys",Table4cData!Z9,IF($AJ$3="Girls",Table4cData!BE9,Table4cData!CJ9))</f>
        <v>93.2</v>
      </c>
      <c r="M13" s="304"/>
      <c r="N13" s="305">
        <f>IF($AJ$3="Boys",Table4cData!U9,IF($AJ$3="Girls",Table4cData!AZ9,Table4cData!CE9))</f>
        <v>44.2</v>
      </c>
      <c r="O13" s="305">
        <f>IF($AJ$3="Boys",Table4cData!V9,IF($AJ$3="Girls",Table4cData!BA9,Table4cData!CF9))</f>
        <v>82.8</v>
      </c>
      <c r="P13" s="305">
        <f>IF($AJ$3="Boys",Table4cData!W9,IF($AJ$3="Girls",Table4cData!BB9,Table4cData!CG9))</f>
        <v>99.1</v>
      </c>
      <c r="Q13" s="610"/>
      <c r="R13" s="304">
        <f>IF($AJ$3="Boys",Table4cData!AA9,IF($AJ$3="Girls",Table4cData!BF9,Table4cData!CK9))</f>
        <v>42.9</v>
      </c>
      <c r="S13" s="304">
        <f>IF($AJ$3="Boys",Table4cData!AB9,IF($AJ$3="Girls",Table4cData!BG9,Table4cData!CL9))</f>
        <v>76.900000000000006</v>
      </c>
      <c r="T13" s="304">
        <f>IF($AJ$3="Boys",Table4cData!AC9,IF($AJ$3="Girls",Table4cData!BH9,Table4cData!CM9))</f>
        <v>89.6</v>
      </c>
      <c r="U13" s="305"/>
      <c r="V13" s="577">
        <f>IF($AJ$3="Boys",Table4cData!AD9,IF($AJ$3="Girls",Table4cData!BI9,Table4cData!CN9))</f>
        <v>3.12</v>
      </c>
      <c r="W13" s="577">
        <f>IF($AJ$3="Boys",Table4cData!AE9,IF($AJ$3="Girls",Table4cData!BJ9,Table4cData!CO9))</f>
        <v>4.9000000000000004</v>
      </c>
      <c r="X13" s="577">
        <f>IF($AJ$3="Boys",Table4cData!AF9,IF($AJ$3="Girls",Table4cData!BK9,Table4cData!CP9))</f>
        <v>6.64</v>
      </c>
      <c r="Y13" s="610"/>
      <c r="Z13" s="411">
        <f>IF($AJ$3="Boys",Table4cData!L9,IF($AJ$3="Girls",Table4cData!AQ9,Table4cData!BV9))</f>
        <v>1.1399999999999999</v>
      </c>
      <c r="AA13" s="411">
        <f>IF($AJ$3="Boys",Table4cData!M9,IF($AJ$3="Girls",Table4cData!AR9,Table4cData!BW9))</f>
        <v>1.33</v>
      </c>
      <c r="AB13" s="411">
        <f>IF($AJ$3="Boys",Table4cData!N9,IF($AJ$3="Girls",Table4cData!AS9,Table4cData!BX9))</f>
        <v>1.06</v>
      </c>
      <c r="AC13" s="256"/>
      <c r="AD13" s="611">
        <f>IF($AJ$3="Boys",Table4cData!O9,IF($AJ$3="Girls",Table4cData!AT9,Table4cData!BY9))</f>
        <v>0.86</v>
      </c>
      <c r="AE13" s="611">
        <f>IF($AJ$3="Boys",Table4cData!P9,IF($AJ$3="Girls",Table4cData!AU9,Table4cData!BZ9))</f>
        <v>1.21</v>
      </c>
      <c r="AF13" s="611">
        <f>IF($AJ$3="Boys",Table4cData!Q9,IF($AJ$3="Girls",Table4cData!AV9,Table4cData!CA9))</f>
        <v>0.92</v>
      </c>
      <c r="AG13" s="610"/>
      <c r="AH13" s="401">
        <f>IF($AJ$3="Boys",Table4cData!R9,IF($AJ$3="Girls",Table4cData!AW9,Table4cData!CB9))</f>
        <v>1.43</v>
      </c>
      <c r="AI13" s="401">
        <f>IF($AJ$3="Boys",Table4cData!S9,IF($AJ$3="Girls",Table4cData!AX9,Table4cData!CC9))</f>
        <v>1.45</v>
      </c>
      <c r="AJ13" s="401">
        <f>IF($AJ$3="Boys",Table4cData!T9,IF($AJ$3="Girls",Table4cData!AY9,Table4cData!CD9))</f>
        <v>1.19</v>
      </c>
      <c r="AK13" s="256"/>
    </row>
    <row r="14" spans="1:40" s="236" customFormat="1" ht="11.25" customHeight="1" x14ac:dyDescent="0.2">
      <c r="A14" s="268" t="s">
        <v>425</v>
      </c>
      <c r="B14" s="304">
        <f>IF($AJ$3="Boys",Table4cData!C10,IF($AJ$3="Girls",Table4cData!AH10,Table4cData!BM10))</f>
        <v>10.4</v>
      </c>
      <c r="C14" s="304">
        <f>IF($AJ$3="Boys",Table4cData!D10,IF($AJ$3="Girls",Table4cData!AI10,Table4cData!BN10))</f>
        <v>42.2</v>
      </c>
      <c r="D14" s="304">
        <f>IF($AJ$3="Boys",Table4cData!E10,IF($AJ$3="Girls",Table4cData!AJ10,Table4cData!BO10))</f>
        <v>47.4</v>
      </c>
      <c r="E14" s="610"/>
      <c r="F14" s="307">
        <f>IF($AJ$3="Boys",Table4cData!F10,IF($AJ$3="Girls",Table4cData!AK10,Table4cData!BP10))</f>
        <v>28.9</v>
      </c>
      <c r="G14" s="307">
        <f>IF($AJ$3="Boys",Table4cData!G10,IF($AJ$3="Girls",Table4cData!AL10,Table4cData!BQ10))</f>
        <v>48.2</v>
      </c>
      <c r="H14" s="307">
        <f>IF($AJ$3="Boys",Table4cData!H10,IF($AJ$3="Girls",Table4cData!AM10,Table4cData!BR10))</f>
        <v>65.8</v>
      </c>
      <c r="I14" s="307"/>
      <c r="J14" s="304">
        <f>IF($AJ$3="Boys",Table4cData!X10,IF($AJ$3="Girls",Table4cData!BC10,Table4cData!CH10))</f>
        <v>8.8000000000000007</v>
      </c>
      <c r="K14" s="304">
        <f>IF($AJ$3="Boys",Table4cData!Y10,IF($AJ$3="Girls",Table4cData!BD10,Table4cData!CI10))</f>
        <v>41.3</v>
      </c>
      <c r="L14" s="304">
        <f>IF($AJ$3="Boys",Table4cData!Z10,IF($AJ$3="Girls",Table4cData!BE10,Table4cData!CJ10))</f>
        <v>85.2</v>
      </c>
      <c r="M14" s="304"/>
      <c r="N14" s="305">
        <f>IF($AJ$3="Boys",Table4cData!U10,IF($AJ$3="Girls",Table4cData!AZ10,Table4cData!CE10))</f>
        <v>20.6</v>
      </c>
      <c r="O14" s="305">
        <f>IF($AJ$3="Boys",Table4cData!V10,IF($AJ$3="Girls",Table4cData!BA10,Table4cData!CF10))</f>
        <v>70.3</v>
      </c>
      <c r="P14" s="305">
        <f>IF($AJ$3="Boys",Table4cData!W10,IF($AJ$3="Girls",Table4cData!BB10,Table4cData!CG10))</f>
        <v>94.2</v>
      </c>
      <c r="Q14" s="610"/>
      <c r="R14" s="304">
        <f>IF($AJ$3="Boys",Table4cData!AA10,IF($AJ$3="Girls",Table4cData!BF10,Table4cData!CK10))</f>
        <v>50</v>
      </c>
      <c r="S14" s="304">
        <f>IF($AJ$3="Boys",Table4cData!AB10,IF($AJ$3="Girls",Table4cData!BG10,Table4cData!CL10))</f>
        <v>88.4</v>
      </c>
      <c r="T14" s="304">
        <f>IF($AJ$3="Boys",Table4cData!AC10,IF($AJ$3="Girls",Table4cData!BH10,Table4cData!CM10))</f>
        <v>98.7</v>
      </c>
      <c r="U14" s="305"/>
      <c r="V14" s="577">
        <f>IF($AJ$3="Boys",Table4cData!AD10,IF($AJ$3="Girls",Table4cData!BI10,Table4cData!CN10))</f>
        <v>2.57</v>
      </c>
      <c r="W14" s="577">
        <f>IF($AJ$3="Boys",Table4cData!AE10,IF($AJ$3="Girls",Table4cData!BJ10,Table4cData!CO10))</f>
        <v>4.54</v>
      </c>
      <c r="X14" s="577">
        <f>IF($AJ$3="Boys",Table4cData!AF10,IF($AJ$3="Girls",Table4cData!BK10,Table4cData!CP10))</f>
        <v>6.39</v>
      </c>
      <c r="Y14" s="610"/>
      <c r="Z14" s="411">
        <f>IF($AJ$3="Boys",Table4cData!L10,IF($AJ$3="Girls",Table4cData!AQ10,Table4cData!BV10))</f>
        <v>0.32</v>
      </c>
      <c r="AA14" s="411">
        <f>IF($AJ$3="Boys",Table4cData!M10,IF($AJ$3="Girls",Table4cData!AR10,Table4cData!BW10))</f>
        <v>0.69</v>
      </c>
      <c r="AB14" s="411">
        <f>IF($AJ$3="Boys",Table4cData!N10,IF($AJ$3="Girls",Table4cData!AS10,Table4cData!BX10))</f>
        <v>0.62</v>
      </c>
      <c r="AC14" s="256"/>
      <c r="AD14" s="611">
        <f>IF($AJ$3="Boys",Table4cData!O10,IF($AJ$3="Girls",Table4cData!AT10,Table4cData!BY10))</f>
        <v>-0.1</v>
      </c>
      <c r="AE14" s="611">
        <f>IF($AJ$3="Boys",Table4cData!P10,IF($AJ$3="Girls",Table4cData!AU10,Table4cData!BZ10))</f>
        <v>0.48</v>
      </c>
      <c r="AF14" s="611">
        <f>IF($AJ$3="Boys",Table4cData!Q10,IF($AJ$3="Girls",Table4cData!AV10,Table4cData!CA10))</f>
        <v>0.42</v>
      </c>
      <c r="AG14" s="610"/>
      <c r="AH14" s="401">
        <f>IF($AJ$3="Boys",Table4cData!R10,IF($AJ$3="Girls",Table4cData!AW10,Table4cData!CB10))</f>
        <v>0.75</v>
      </c>
      <c r="AI14" s="401">
        <f>IF($AJ$3="Boys",Table4cData!S10,IF($AJ$3="Girls",Table4cData!AX10,Table4cData!CC10))</f>
        <v>0.9</v>
      </c>
      <c r="AJ14" s="401">
        <f>IF($AJ$3="Boys",Table4cData!T10,IF($AJ$3="Girls",Table4cData!AY10,Table4cData!CD10))</f>
        <v>0.82</v>
      </c>
      <c r="AK14" s="256"/>
    </row>
    <row r="15" spans="1:40" s="236" customFormat="1" ht="11.25" customHeight="1" x14ac:dyDescent="0.2">
      <c r="A15" s="268" t="s">
        <v>494</v>
      </c>
      <c r="B15" s="304" t="str">
        <f>IF($AJ$3="Boys",Table4cData!C11,IF($AJ$3="Girls",Table4cData!AH11,Table4cData!BM11))</f>
        <v>x</v>
      </c>
      <c r="C15" s="304" t="str">
        <f>IF($AJ$3="Boys",Table4cData!D11,IF($AJ$3="Girls",Table4cData!AI11,Table4cData!BN11))</f>
        <v>x</v>
      </c>
      <c r="D15" s="304" t="str">
        <f>IF($AJ$3="Boys",Table4cData!E11,IF($AJ$3="Girls",Table4cData!AJ11,Table4cData!BO11))</f>
        <v>x</v>
      </c>
      <c r="E15" s="610"/>
      <c r="F15" s="307" t="str">
        <f>IF($AJ$3="Boys",Table4cData!F11,IF($AJ$3="Girls",Table4cData!AK11,Table4cData!BP11))</f>
        <v>x</v>
      </c>
      <c r="G15" s="307" t="str">
        <f>IF($AJ$3="Boys",Table4cData!G11,IF($AJ$3="Girls",Table4cData!AL11,Table4cData!BQ11))</f>
        <v>x</v>
      </c>
      <c r="H15" s="307" t="str">
        <f>IF($AJ$3="Boys",Table4cData!H11,IF($AJ$3="Girls",Table4cData!AM11,Table4cData!BR11))</f>
        <v>x</v>
      </c>
      <c r="I15" s="307"/>
      <c r="J15" s="304" t="str">
        <f>IF($AJ$3="Boys",Table4cData!X11,IF($AJ$3="Girls",Table4cData!BC11,Table4cData!CH11))</f>
        <v>x</v>
      </c>
      <c r="K15" s="304" t="str">
        <f>IF($AJ$3="Boys",Table4cData!Y11,IF($AJ$3="Girls",Table4cData!BD11,Table4cData!CI11))</f>
        <v>x</v>
      </c>
      <c r="L15" s="304" t="str">
        <f>IF($AJ$3="Boys",Table4cData!Z11,IF($AJ$3="Girls",Table4cData!BE11,Table4cData!CJ11))</f>
        <v>x</v>
      </c>
      <c r="M15" s="304"/>
      <c r="N15" s="305" t="str">
        <f>IF($AJ$3="Boys",Table4cData!U11,IF($AJ$3="Girls",Table4cData!AZ11,Table4cData!CE11))</f>
        <v>x</v>
      </c>
      <c r="O15" s="305" t="str">
        <f>IF($AJ$3="Boys",Table4cData!V11,IF($AJ$3="Girls",Table4cData!BA11,Table4cData!CF11))</f>
        <v>x</v>
      </c>
      <c r="P15" s="305" t="str">
        <f>IF($AJ$3="Boys",Table4cData!W11,IF($AJ$3="Girls",Table4cData!BB11,Table4cData!CG11))</f>
        <v>x</v>
      </c>
      <c r="Q15" s="610"/>
      <c r="R15" s="304" t="str">
        <f>IF($AJ$3="Boys",Table4cData!AA11,IF($AJ$3="Girls",Table4cData!BF11,Table4cData!CK11))</f>
        <v>x</v>
      </c>
      <c r="S15" s="304" t="str">
        <f>IF($AJ$3="Boys",Table4cData!AB11,IF($AJ$3="Girls",Table4cData!BG11,Table4cData!CL11))</f>
        <v>x</v>
      </c>
      <c r="T15" s="304" t="str">
        <f>IF($AJ$3="Boys",Table4cData!AC11,IF($AJ$3="Girls",Table4cData!BH11,Table4cData!CM11))</f>
        <v>x</v>
      </c>
      <c r="U15" s="305"/>
      <c r="V15" s="577" t="str">
        <f>IF($AJ$3="Boys",Table4cData!AD11,IF($AJ$3="Girls",Table4cData!BI11,Table4cData!CN11))</f>
        <v>x</v>
      </c>
      <c r="W15" s="577" t="str">
        <f>IF($AJ$3="Boys",Table4cData!AE11,IF($AJ$3="Girls",Table4cData!BJ11,Table4cData!CO11))</f>
        <v>x</v>
      </c>
      <c r="X15" s="577" t="str">
        <f>IF($AJ$3="Boys",Table4cData!AF11,IF($AJ$3="Girls",Table4cData!BK11,Table4cData!CP11))</f>
        <v>x</v>
      </c>
      <c r="Y15" s="610"/>
      <c r="Z15" s="411" t="str">
        <f>IF($AJ$3="Boys",Table4cData!L11,IF($AJ$3="Girls",Table4cData!AQ11,Table4cData!BV11))</f>
        <v>x</v>
      </c>
      <c r="AA15" s="411" t="str">
        <f>IF($AJ$3="Boys",Table4cData!M11,IF($AJ$3="Girls",Table4cData!AR11,Table4cData!BW11))</f>
        <v>x</v>
      </c>
      <c r="AB15" s="411" t="str">
        <f>IF($AJ$3="Boys",Table4cData!N11,IF($AJ$3="Girls",Table4cData!AS11,Table4cData!BX11))</f>
        <v>x</v>
      </c>
      <c r="AC15" s="256"/>
      <c r="AD15" s="611" t="str">
        <f>IF($AJ$3="Boys",Table4cData!O11,IF($AJ$3="Girls",Table4cData!AT11,Table4cData!BY11))</f>
        <v>x</v>
      </c>
      <c r="AE15" s="611" t="str">
        <f>IF($AJ$3="Boys",Table4cData!P11,IF($AJ$3="Girls",Table4cData!AU11,Table4cData!BZ11))</f>
        <v>x</v>
      </c>
      <c r="AF15" s="611" t="str">
        <f>IF($AJ$3="Boys",Table4cData!Q11,IF($AJ$3="Girls",Table4cData!AV11,Table4cData!CA11))</f>
        <v>x</v>
      </c>
      <c r="AG15" s="610"/>
      <c r="AH15" s="401" t="str">
        <f>IF($AJ$3="Boys",Table4cData!R11,IF($AJ$3="Girls",Table4cData!AW11,Table4cData!CB11))</f>
        <v>x</v>
      </c>
      <c r="AI15" s="401" t="str">
        <f>IF($AJ$3="Boys",Table4cData!S11,IF($AJ$3="Girls",Table4cData!AX11,Table4cData!CC11))</f>
        <v>x</v>
      </c>
      <c r="AJ15" s="401" t="str">
        <f>IF($AJ$3="Boys",Table4cData!T11,IF($AJ$3="Girls",Table4cData!AY11,Table4cData!CD11))</f>
        <v>x</v>
      </c>
      <c r="AK15" s="256"/>
    </row>
    <row r="16" spans="1:40" s="236" customFormat="1" ht="14.25" customHeight="1" x14ac:dyDescent="0.2">
      <c r="A16" s="507" t="s">
        <v>243</v>
      </c>
      <c r="B16" s="304">
        <f>IF($AJ$3="Boys",Table4cData!C3,IF($AJ$3="Girls",Table4cData!AH3,Table4cData!BM3))</f>
        <v>12.7</v>
      </c>
      <c r="C16" s="304">
        <f>IF($AJ$3="Boys",Table4cData!D3,IF($AJ$3="Girls",Table4cData!AI3,Table4cData!BN3))</f>
        <v>44.7</v>
      </c>
      <c r="D16" s="304">
        <f>IF($AJ$3="Boys",Table4cData!E3,IF($AJ$3="Girls",Table4cData!AJ3,Table4cData!BO3))</f>
        <v>42.6</v>
      </c>
      <c r="E16" s="305"/>
      <c r="F16" s="307">
        <f>IF($AJ$3="Boys",Table4cData!F3,IF($AJ$3="Girls",Table4cData!AK3,Table4cData!BP3))</f>
        <v>25.2</v>
      </c>
      <c r="G16" s="307">
        <f>IF($AJ$3="Boys",Table4cData!G3,IF($AJ$3="Girls",Table4cData!AL3,Table4cData!BQ3))</f>
        <v>40.799999999999997</v>
      </c>
      <c r="H16" s="307">
        <f>IF($AJ$3="Boys",Table4cData!H3,IF($AJ$3="Girls",Table4cData!AM3,Table4cData!BR3))</f>
        <v>61</v>
      </c>
      <c r="I16" s="307"/>
      <c r="J16" s="304">
        <f>IF($AJ$3="Boys",Table4cData!X3,IF($AJ$3="Girls",Table4cData!BC3,Table4cData!CH3))</f>
        <v>2.6</v>
      </c>
      <c r="K16" s="304">
        <f>IF($AJ$3="Boys",Table4cData!Y3,IF($AJ$3="Girls",Table4cData!BD3,Table4cData!CI3))</f>
        <v>24.4</v>
      </c>
      <c r="L16" s="304">
        <f>IF($AJ$3="Boys",Table4cData!Z3,IF($AJ$3="Girls",Table4cData!BE3,Table4cData!CJ3))</f>
        <v>77.400000000000006</v>
      </c>
      <c r="M16" s="304"/>
      <c r="N16" s="305">
        <f>IF($AJ$3="Boys",Table4cData!U3,IF($AJ$3="Girls",Table4cData!AZ3,Table4cData!CE3))</f>
        <v>11.3</v>
      </c>
      <c r="O16" s="305">
        <f>IF($AJ$3="Boys",Table4cData!V3,IF($AJ$3="Girls",Table4cData!BA3,Table4cData!CF3))</f>
        <v>55.4</v>
      </c>
      <c r="P16" s="305">
        <f>IF($AJ$3="Boys",Table4cData!W3,IF($AJ$3="Girls",Table4cData!BB3,Table4cData!CG3))</f>
        <v>93</v>
      </c>
      <c r="Q16" s="305">
        <f>IF($AJ$3="Boys",Table4cData!X3,IF($AJ$3="Girls",Table4cData!BC3,Table4cData!CH3))</f>
        <v>2.6</v>
      </c>
      <c r="R16" s="304">
        <f>IF($AJ$3="Boys",Table4cData!AA3,IF($AJ$3="Girls",Table4cData!BF3,Table4cData!CK3))</f>
        <v>10.8</v>
      </c>
      <c r="S16" s="304">
        <f>IF($AJ$3="Boys",Table4cData!AB3,IF($AJ$3="Girls",Table4cData!BG3,Table4cData!CL3))</f>
        <v>29.8</v>
      </c>
      <c r="T16" s="304">
        <f>IF($AJ$3="Boys",Table4cData!AC3,IF($AJ$3="Girls",Table4cData!BH3,Table4cData!CM3))</f>
        <v>57.2</v>
      </c>
      <c r="U16" s="305"/>
      <c r="V16" s="577">
        <f>IF($AJ$3="Boys",Table4cData!AD3,IF($AJ$3="Girls",Table4cData!BI3,Table4cData!CN3))</f>
        <v>1.94</v>
      </c>
      <c r="W16" s="577">
        <f>IF($AJ$3="Boys",Table4cData!AE3,IF($AJ$3="Girls",Table4cData!BJ3,Table4cData!CO3))</f>
        <v>3.4</v>
      </c>
      <c r="X16" s="577">
        <f>IF($AJ$3="Boys",Table4cData!AF3,IF($AJ$3="Girls",Table4cData!BK3,Table4cData!CP3))</f>
        <v>5.52</v>
      </c>
      <c r="Y16" s="610"/>
      <c r="Z16" s="411">
        <f>IF($AJ$3="Boys",Table4cData!L3,IF($AJ$3="Girls",Table4cData!AQ3,Table4cData!BV3))</f>
        <v>0</v>
      </c>
      <c r="AA16" s="411">
        <f>IF($AJ$3="Boys",Table4cData!M3,IF($AJ$3="Girls",Table4cData!AR3,Table4cData!BW3))</f>
        <v>0</v>
      </c>
      <c r="AB16" s="411">
        <f>IF($AJ$3="Boys",Table4cData!N3,IF($AJ$3="Girls",Table4cData!AS3,Table4cData!BX3))</f>
        <v>0.02</v>
      </c>
      <c r="AC16" s="256"/>
      <c r="AD16" s="611">
        <f>IF($AJ$3="Boys",Table4cData!O3,IF($AJ$3="Girls",Table4cData!AT3,Table4cData!BY3))</f>
        <v>-0.01</v>
      </c>
      <c r="AE16" s="611">
        <f>IF($AJ$3="Boys",Table4cData!P3,IF($AJ$3="Girls",Table4cData!AU3,Table4cData!BZ3))</f>
        <v>0</v>
      </c>
      <c r="AF16" s="611">
        <f>IF($AJ$3="Boys",Table4cData!Q3,IF($AJ$3="Girls",Table4cData!AV3,Table4cData!CA3))</f>
        <v>0.01</v>
      </c>
      <c r="AG16" s="610"/>
      <c r="AH16" s="401">
        <f>IF($AJ$3="Boys",Table4cData!R3,IF($AJ$3="Girls",Table4cData!AW3,Table4cData!CB3))</f>
        <v>0.01</v>
      </c>
      <c r="AI16" s="401">
        <f>IF($AJ$3="Boys",Table4cData!S3,IF($AJ$3="Girls",Table4cData!AX3,Table4cData!CC3))</f>
        <v>0.01</v>
      </c>
      <c r="AJ16" s="401">
        <f>IF($AJ$3="Boys",Table4cData!T3,IF($AJ$3="Girls",Table4cData!AY3,Table4cData!CD3))</f>
        <v>0.02</v>
      </c>
      <c r="AK16" s="256"/>
    </row>
    <row r="17" spans="1:42" s="236" customFormat="1" ht="10.5" customHeight="1" x14ac:dyDescent="0.2">
      <c r="A17" s="612"/>
      <c r="B17" s="263"/>
      <c r="C17" s="263"/>
      <c r="D17" s="263"/>
      <c r="E17" s="613"/>
      <c r="F17" s="264"/>
      <c r="G17" s="264"/>
      <c r="H17" s="264"/>
      <c r="I17" s="613"/>
      <c r="J17" s="263"/>
      <c r="K17" s="263"/>
      <c r="L17" s="263"/>
      <c r="M17" s="263"/>
      <c r="N17" s="277"/>
      <c r="O17" s="277"/>
      <c r="P17" s="277"/>
      <c r="Q17" s="613"/>
      <c r="R17" s="263"/>
      <c r="S17" s="263"/>
      <c r="T17" s="263"/>
      <c r="U17" s="264"/>
      <c r="V17" s="264"/>
      <c r="W17" s="264"/>
      <c r="X17" s="264"/>
      <c r="Y17" s="264"/>
      <c r="Z17" s="415"/>
      <c r="AA17" s="415"/>
      <c r="AB17" s="415"/>
      <c r="AC17" s="264"/>
      <c r="AD17" s="280"/>
      <c r="AE17" s="280"/>
      <c r="AF17" s="280"/>
      <c r="AG17" s="280"/>
      <c r="AH17" s="279"/>
      <c r="AI17" s="279"/>
      <c r="AJ17" s="279"/>
      <c r="AK17" s="276"/>
    </row>
    <row r="18" spans="1:42" ht="11.25" customHeight="1" x14ac:dyDescent="0.2">
      <c r="A18" s="257"/>
      <c r="B18" s="258"/>
      <c r="C18" s="259"/>
      <c r="D18" s="259"/>
      <c r="E18" s="259"/>
      <c r="F18" s="259"/>
      <c r="G18" s="259"/>
      <c r="H18" s="259"/>
      <c r="I18" s="259"/>
      <c r="J18" s="259"/>
      <c r="K18" s="259"/>
      <c r="L18" s="259"/>
      <c r="M18" s="259"/>
      <c r="N18" s="259"/>
      <c r="O18" s="259"/>
      <c r="P18" s="259"/>
      <c r="Q18" s="259"/>
      <c r="R18" s="259"/>
      <c r="S18" s="259"/>
      <c r="T18" s="259"/>
      <c r="U18" s="259"/>
      <c r="V18" s="259"/>
      <c r="W18" s="259"/>
      <c r="Y18" s="240"/>
      <c r="Z18" s="240"/>
      <c r="AA18" s="240"/>
      <c r="AB18" s="240"/>
      <c r="AC18" s="240"/>
      <c r="AD18" s="240"/>
      <c r="AE18" s="240"/>
      <c r="AF18" s="240"/>
      <c r="AG18" s="240"/>
      <c r="AH18" s="240"/>
      <c r="AI18" s="240"/>
      <c r="AJ18" s="117" t="s">
        <v>61</v>
      </c>
      <c r="AK18" s="240"/>
      <c r="AP18" s="236"/>
    </row>
    <row r="19" spans="1:42" ht="9" customHeight="1" x14ac:dyDescent="0.2">
      <c r="A19" s="257"/>
      <c r="B19" s="258"/>
      <c r="C19" s="259"/>
      <c r="D19" s="259"/>
      <c r="E19" s="259"/>
      <c r="F19" s="259"/>
      <c r="G19" s="259"/>
      <c r="H19" s="259"/>
      <c r="I19" s="259"/>
      <c r="J19" s="259"/>
      <c r="K19" s="259"/>
      <c r="L19" s="259"/>
      <c r="M19" s="259"/>
      <c r="N19" s="259"/>
      <c r="O19" s="259"/>
      <c r="P19" s="259"/>
      <c r="Q19" s="259"/>
      <c r="R19" s="259"/>
      <c r="S19" s="259"/>
      <c r="T19" s="259"/>
      <c r="U19" s="259"/>
      <c r="V19" s="259"/>
      <c r="W19" s="259"/>
      <c r="X19" s="241"/>
      <c r="Y19" s="241"/>
      <c r="Z19" s="241"/>
      <c r="AA19" s="241"/>
      <c r="AB19" s="241"/>
      <c r="AC19" s="241"/>
      <c r="AD19" s="241"/>
      <c r="AE19" s="241"/>
      <c r="AF19" s="241"/>
      <c r="AG19" s="241"/>
      <c r="AH19" s="241"/>
      <c r="AI19" s="241"/>
      <c r="AJ19" s="241"/>
      <c r="AK19" s="241"/>
      <c r="AP19" s="236"/>
    </row>
    <row r="20" spans="1:42" ht="12.75" customHeight="1" x14ac:dyDescent="0.2">
      <c r="A20" s="748" t="s">
        <v>453</v>
      </c>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260"/>
      <c r="AP20" s="236"/>
    </row>
    <row r="21" spans="1:42" ht="25.5" customHeight="1" x14ac:dyDescent="0.2">
      <c r="A21" s="717" t="s">
        <v>470</v>
      </c>
      <c r="B21" s="717"/>
      <c r="C21" s="717"/>
      <c r="D21" s="717"/>
      <c r="E21" s="717"/>
      <c r="F21" s="717"/>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614"/>
      <c r="AP21" s="236"/>
    </row>
    <row r="22" spans="1:42" x14ac:dyDescent="0.2">
      <c r="A22" s="719" t="s">
        <v>235</v>
      </c>
      <c r="B22" s="719"/>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261"/>
      <c r="AO22" s="363"/>
      <c r="AP22" s="236"/>
    </row>
    <row r="23" spans="1:42" x14ac:dyDescent="0.2">
      <c r="A23" s="620" t="s">
        <v>356</v>
      </c>
      <c r="B23" s="620"/>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261"/>
      <c r="AO23" s="363"/>
      <c r="AP23" s="236"/>
    </row>
    <row r="24" spans="1:42" ht="26.25" customHeight="1" x14ac:dyDescent="0.2">
      <c r="A24" s="717" t="s">
        <v>571</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622"/>
    </row>
    <row r="25" spans="1:42" ht="11.25" customHeight="1" x14ac:dyDescent="0.2">
      <c r="A25" s="380" t="s">
        <v>115</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row>
    <row r="26" spans="1:42" ht="39" customHeight="1" x14ac:dyDescent="0.2">
      <c r="A26" s="716" t="s">
        <v>358</v>
      </c>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342"/>
    </row>
    <row r="27" spans="1:42" ht="37.9" customHeight="1" x14ac:dyDescent="0.2">
      <c r="A27" s="669" t="s">
        <v>560</v>
      </c>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342"/>
    </row>
    <row r="28" spans="1:42" ht="14.25" customHeight="1" x14ac:dyDescent="0.2">
      <c r="A28" s="716" t="s">
        <v>271</v>
      </c>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6"/>
      <c r="AJ28" s="716"/>
      <c r="AK28" s="621"/>
    </row>
    <row r="29" spans="1:42" ht="11.25" customHeight="1" x14ac:dyDescent="0.2">
      <c r="A29" s="716" t="s">
        <v>461</v>
      </c>
      <c r="B29" s="716"/>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281"/>
      <c r="AL29" s="281"/>
    </row>
    <row r="30" spans="1:42" ht="24.75" customHeight="1" x14ac:dyDescent="0.2">
      <c r="A30" s="716" t="s">
        <v>462</v>
      </c>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619"/>
    </row>
    <row r="31" spans="1:42" ht="21.75" customHeight="1" x14ac:dyDescent="0.2">
      <c r="A31" s="716" t="s">
        <v>463</v>
      </c>
      <c r="B31" s="716"/>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619"/>
    </row>
    <row r="32" spans="1:42" x14ac:dyDescent="0.2">
      <c r="A32" s="716" t="s">
        <v>559</v>
      </c>
      <c r="B32" s="716"/>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659"/>
    </row>
    <row r="33" spans="1:37" x14ac:dyDescent="0.2">
      <c r="A33" s="620"/>
      <c r="B33" s="620"/>
      <c r="C33" s="620"/>
      <c r="D33" s="620"/>
      <c r="E33" s="620"/>
      <c r="F33" s="620"/>
      <c r="G33" s="620"/>
      <c r="H33" s="620"/>
      <c r="I33" s="62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row>
    <row r="34" spans="1:37" x14ac:dyDescent="0.2">
      <c r="A34" s="753" t="s">
        <v>36</v>
      </c>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261"/>
    </row>
    <row r="36" spans="1:37" x14ac:dyDescent="0.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row>
    <row r="37" spans="1:37" x14ac:dyDescent="0.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row>
    <row r="38" spans="1:37" x14ac:dyDescent="0.2">
      <c r="A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row>
    <row r="39" spans="1:37" x14ac:dyDescent="0.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row>
    <row r="40" spans="1:37" x14ac:dyDescent="0.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row>
    <row r="41" spans="1:37" x14ac:dyDescent="0.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row>
    <row r="42" spans="1:37" x14ac:dyDescent="0.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row>
    <row r="43" spans="1:37" x14ac:dyDescent="0.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row>
    <row r="44" spans="1:37" x14ac:dyDescent="0.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row>
  </sheetData>
  <sheetProtection sheet="1" objects="1" scenarios="1"/>
  <mergeCells count="24">
    <mergeCell ref="A24:AJ24"/>
    <mergeCell ref="A2:B2"/>
    <mergeCell ref="AH2:AJ2"/>
    <mergeCell ref="AH3:AI3"/>
    <mergeCell ref="B5:D5"/>
    <mergeCell ref="F5:H5"/>
    <mergeCell ref="J5:L5"/>
    <mergeCell ref="N5:P5"/>
    <mergeCell ref="R5:T5"/>
    <mergeCell ref="V5:X5"/>
    <mergeCell ref="Z5:AB5"/>
    <mergeCell ref="AD5:AF5"/>
    <mergeCell ref="AH5:AJ5"/>
    <mergeCell ref="A20:AJ20"/>
    <mergeCell ref="A21:AJ21"/>
    <mergeCell ref="A22:AJ22"/>
    <mergeCell ref="A34:AJ34"/>
    <mergeCell ref="A26:AJ26"/>
    <mergeCell ref="A27:AJ27"/>
    <mergeCell ref="A28:AJ28"/>
    <mergeCell ref="A29:AJ29"/>
    <mergeCell ref="A30:AJ30"/>
    <mergeCell ref="A31:AJ31"/>
    <mergeCell ref="A32:AJ32"/>
  </mergeCells>
  <conditionalFormatting sqref="AL8 B17:D17 F17">
    <cfRule type="expression" dxfId="9" priority="10">
      <formula>(#REF!="Percentage")</formula>
    </cfRule>
  </conditionalFormatting>
  <conditionalFormatting sqref="V17:W17 K17:M17 R17:T17 Z17:AB17 G17:H17">
    <cfRule type="expression" dxfId="8" priority="9">
      <formula>(#REF!="Percentage")</formula>
    </cfRule>
  </conditionalFormatting>
  <conditionalFormatting sqref="U17 J17 AC17:AK17 AK8:AK15 X17:Y17">
    <cfRule type="expression" dxfId="7" priority="8">
      <formula>(#REF!="Percentage")</formula>
    </cfRule>
  </conditionalFormatting>
  <conditionalFormatting sqref="AK16">
    <cfRule type="expression" dxfId="6" priority="7">
      <formula>(#REF!="Percentage")</formula>
    </cfRule>
  </conditionalFormatting>
  <conditionalFormatting sqref="O17:P17">
    <cfRule type="expression" dxfId="5" priority="6">
      <formula>(#REF!="Percentage")</formula>
    </cfRule>
  </conditionalFormatting>
  <conditionalFormatting sqref="N17">
    <cfRule type="expression" dxfId="4" priority="5">
      <formula>(#REF!="Percentage")</formula>
    </cfRule>
  </conditionalFormatting>
  <conditionalFormatting sqref="E16 U9:U16 B8:D16 I8:P15 I16:Q16 R8:T16 V8:X16 Z8:AB16 AD8:AF16 AH8:AJ16">
    <cfRule type="expression" dxfId="3" priority="4">
      <formula>(#REF!="Percentage")</formula>
    </cfRule>
  </conditionalFormatting>
  <conditionalFormatting sqref="AC12:AC15">
    <cfRule type="expression" dxfId="2" priority="3">
      <formula>(#REF!="Percentage")</formula>
    </cfRule>
  </conditionalFormatting>
  <conditionalFormatting sqref="AC16">
    <cfRule type="expression" dxfId="1" priority="2">
      <formula>(#REF!="Percentage")</formula>
    </cfRule>
  </conditionalFormatting>
  <conditionalFormatting sqref="F8:H16">
    <cfRule type="expression" dxfId="0" priority="1">
      <formula>(#REF!="Percentage")</formula>
    </cfRule>
  </conditionalFormatting>
  <dataValidations count="1">
    <dataValidation type="list" allowBlank="1" showInputMessage="1" showErrorMessage="1" sqref="AJ3:AK3 Y3:AG3" xr:uid="{00000000-0002-0000-1200-000000000000}">
      <formula1>$AN$2:$AN$4</formula1>
    </dataValidation>
  </dataValidations>
  <hyperlinks>
    <hyperlink ref="A25" r:id="rId1" xr:uid="{00000000-0004-0000-1200-000000000000}"/>
  </hyperlinks>
  <pageMargins left="0.7" right="0.7" top="0.75" bottom="0.75" header="0.3" footer="0.3"/>
  <pageSetup scale="6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R11"/>
  <sheetViews>
    <sheetView zoomScale="90" zoomScaleNormal="90" workbookViewId="0">
      <pane xSplit="1" ySplit="1" topLeftCell="B2" activePane="bottomRight" state="frozen"/>
      <selection pane="topRight" activeCell="B1" sqref="B1"/>
      <selection pane="bottomLeft" activeCell="A4" sqref="A4"/>
      <selection pane="bottomRight" activeCell="L26" sqref="L26"/>
    </sheetView>
  </sheetViews>
  <sheetFormatPr defaultColWidth="9.140625" defaultRowHeight="12.75" x14ac:dyDescent="0.2"/>
  <cols>
    <col min="1" max="1" width="20.85546875" style="227" bestFit="1" customWidth="1"/>
    <col min="2" max="29" width="9.140625" style="227"/>
    <col min="30" max="30" width="9.140625" style="377"/>
    <col min="31" max="16384" width="9.140625" style="227"/>
  </cols>
  <sheetData>
    <row r="1" spans="1:96" ht="15.75" x14ac:dyDescent="0.25">
      <c r="A1" s="655" t="s">
        <v>496</v>
      </c>
      <c r="CR1" s="400"/>
    </row>
    <row r="2" spans="1:96" s="374" customFormat="1" ht="25.5" x14ac:dyDescent="0.2">
      <c r="A2" s="376" t="s">
        <v>141</v>
      </c>
      <c r="B2" s="376" t="s">
        <v>497</v>
      </c>
      <c r="C2" s="376" t="s">
        <v>498</v>
      </c>
      <c r="D2" s="376" t="s">
        <v>499</v>
      </c>
      <c r="E2" s="376" t="s">
        <v>500</v>
      </c>
      <c r="F2" s="376" t="s">
        <v>501</v>
      </c>
      <c r="G2" s="376" t="s">
        <v>502</v>
      </c>
      <c r="H2" s="376" t="s">
        <v>503</v>
      </c>
      <c r="I2" s="376" t="s">
        <v>504</v>
      </c>
      <c r="J2" s="376" t="s">
        <v>505</v>
      </c>
      <c r="K2" s="376" t="s">
        <v>506</v>
      </c>
      <c r="L2" s="376" t="s">
        <v>507</v>
      </c>
      <c r="M2" s="376" t="s">
        <v>508</v>
      </c>
      <c r="N2" s="376" t="s">
        <v>509</v>
      </c>
      <c r="O2" s="376" t="s">
        <v>210</v>
      </c>
      <c r="P2" s="376" t="s">
        <v>211</v>
      </c>
      <c r="Q2" s="376" t="s">
        <v>212</v>
      </c>
      <c r="R2" s="376" t="s">
        <v>213</v>
      </c>
      <c r="S2" s="376" t="s">
        <v>214</v>
      </c>
      <c r="T2" s="376" t="s">
        <v>215</v>
      </c>
      <c r="U2" s="376" t="s">
        <v>510</v>
      </c>
      <c r="V2" s="376" t="s">
        <v>511</v>
      </c>
      <c r="W2" s="376" t="s">
        <v>547</v>
      </c>
      <c r="X2" s="376" t="s">
        <v>513</v>
      </c>
      <c r="Y2" s="376" t="s">
        <v>514</v>
      </c>
      <c r="Z2" s="376" t="s">
        <v>515</v>
      </c>
      <c r="AA2" s="376" t="s">
        <v>516</v>
      </c>
      <c r="AB2" s="376" t="s">
        <v>517</v>
      </c>
      <c r="AC2" s="376" t="s">
        <v>518</v>
      </c>
      <c r="AD2" s="376" t="s">
        <v>519</v>
      </c>
      <c r="AE2" s="376" t="s">
        <v>520</v>
      </c>
      <c r="AF2" s="376" t="s">
        <v>521</v>
      </c>
      <c r="AG2" s="376" t="s">
        <v>522</v>
      </c>
      <c r="AH2" s="376" t="s">
        <v>523</v>
      </c>
      <c r="AI2" s="376" t="s">
        <v>524</v>
      </c>
      <c r="AJ2" s="376" t="s">
        <v>525</v>
      </c>
      <c r="AK2" s="376" t="s">
        <v>526</v>
      </c>
      <c r="AL2" s="376" t="s">
        <v>527</v>
      </c>
      <c r="AM2" s="376" t="s">
        <v>528</v>
      </c>
      <c r="AN2" s="376" t="s">
        <v>529</v>
      </c>
      <c r="AO2" s="376" t="s">
        <v>530</v>
      </c>
      <c r="AP2" s="376" t="s">
        <v>531</v>
      </c>
      <c r="AQ2" s="376" t="s">
        <v>532</v>
      </c>
      <c r="AR2" s="376" t="s">
        <v>533</v>
      </c>
      <c r="AS2" s="376" t="s">
        <v>534</v>
      </c>
      <c r="AT2" s="376" t="s">
        <v>216</v>
      </c>
      <c r="AU2" s="376" t="s">
        <v>217</v>
      </c>
      <c r="AV2" s="376" t="s">
        <v>218</v>
      </c>
      <c r="AW2" s="376" t="s">
        <v>219</v>
      </c>
      <c r="AX2" s="376" t="s">
        <v>220</v>
      </c>
      <c r="AY2" s="376" t="s">
        <v>221</v>
      </c>
      <c r="AZ2" s="376" t="s">
        <v>535</v>
      </c>
      <c r="BA2" s="376" t="s">
        <v>536</v>
      </c>
      <c r="BB2" s="376" t="s">
        <v>548</v>
      </c>
      <c r="BC2" s="376" t="s">
        <v>538</v>
      </c>
      <c r="BD2" s="376" t="s">
        <v>539</v>
      </c>
      <c r="BE2" s="376" t="s">
        <v>540</v>
      </c>
      <c r="BF2" s="376" t="s">
        <v>541</v>
      </c>
      <c r="BG2" s="376" t="s">
        <v>542</v>
      </c>
      <c r="BH2" s="376" t="s">
        <v>543</v>
      </c>
      <c r="BI2" s="376" t="s">
        <v>544</v>
      </c>
      <c r="BJ2" s="376" t="s">
        <v>545</v>
      </c>
      <c r="BK2" s="376" t="s">
        <v>546</v>
      </c>
      <c r="BL2" s="376" t="s">
        <v>38</v>
      </c>
      <c r="BM2" s="376" t="s">
        <v>33</v>
      </c>
      <c r="BN2" s="376" t="s">
        <v>34</v>
      </c>
      <c r="BO2" s="376" t="s">
        <v>35</v>
      </c>
      <c r="BP2" s="376" t="s">
        <v>176</v>
      </c>
      <c r="BQ2" s="376" t="s">
        <v>177</v>
      </c>
      <c r="BR2" s="376" t="s">
        <v>178</v>
      </c>
      <c r="BS2" s="376" t="s">
        <v>190</v>
      </c>
      <c r="BT2" s="376" t="s">
        <v>191</v>
      </c>
      <c r="BU2" s="376" t="s">
        <v>192</v>
      </c>
      <c r="BV2" s="376" t="s">
        <v>179</v>
      </c>
      <c r="BW2" s="376" t="s">
        <v>180</v>
      </c>
      <c r="BX2" s="376" t="s">
        <v>181</v>
      </c>
      <c r="BY2" s="376" t="s">
        <v>222</v>
      </c>
      <c r="BZ2" s="376" t="s">
        <v>223</v>
      </c>
      <c r="CA2" s="376" t="s">
        <v>224</v>
      </c>
      <c r="CB2" s="376" t="s">
        <v>225</v>
      </c>
      <c r="CC2" s="376" t="s">
        <v>226</v>
      </c>
      <c r="CD2" s="376" t="s">
        <v>227</v>
      </c>
      <c r="CE2" s="376" t="s">
        <v>305</v>
      </c>
      <c r="CF2" s="376" t="s">
        <v>304</v>
      </c>
      <c r="CG2" s="376" t="s">
        <v>303</v>
      </c>
      <c r="CH2" s="376" t="s">
        <v>302</v>
      </c>
      <c r="CI2" s="376" t="s">
        <v>301</v>
      </c>
      <c r="CJ2" s="376" t="s">
        <v>300</v>
      </c>
      <c r="CK2" s="376" t="s">
        <v>182</v>
      </c>
      <c r="CL2" s="376" t="s">
        <v>183</v>
      </c>
      <c r="CM2" s="376" t="s">
        <v>184</v>
      </c>
      <c r="CN2" s="376" t="s">
        <v>489</v>
      </c>
      <c r="CO2" s="376" t="s">
        <v>490</v>
      </c>
      <c r="CP2" s="376" t="s">
        <v>491</v>
      </c>
      <c r="CQ2" s="376"/>
    </row>
    <row r="3" spans="1:96" x14ac:dyDescent="0.2">
      <c r="A3" s="379" t="s">
        <v>19</v>
      </c>
      <c r="B3" s="227">
        <v>244816</v>
      </c>
      <c r="C3" s="227">
        <v>13.5</v>
      </c>
      <c r="D3" s="227">
        <v>43.9</v>
      </c>
      <c r="E3" s="227">
        <v>42.6</v>
      </c>
      <c r="F3" s="227">
        <v>23.6</v>
      </c>
      <c r="G3" s="227">
        <v>38.299999999999997</v>
      </c>
      <c r="H3" s="227">
        <v>58.8</v>
      </c>
      <c r="L3" s="227">
        <v>-0.14000000000000001</v>
      </c>
      <c r="M3" s="227">
        <v>-0.24</v>
      </c>
      <c r="N3" s="227">
        <v>-0.2</v>
      </c>
      <c r="O3" s="227">
        <v>-0.15</v>
      </c>
      <c r="P3" s="227">
        <v>-0.25</v>
      </c>
      <c r="Q3" s="227">
        <v>-0.21</v>
      </c>
      <c r="R3" s="227">
        <v>-0.13</v>
      </c>
      <c r="S3" s="227">
        <v>-0.23</v>
      </c>
      <c r="T3" s="227">
        <v>-0.2</v>
      </c>
      <c r="U3" s="227">
        <v>10.7</v>
      </c>
      <c r="V3" s="227">
        <v>51.2</v>
      </c>
      <c r="W3" s="227">
        <v>90.9</v>
      </c>
      <c r="X3" s="227">
        <v>2.5</v>
      </c>
      <c r="Y3" s="227">
        <v>21.6</v>
      </c>
      <c r="Z3" s="227">
        <v>73.7</v>
      </c>
      <c r="AA3" s="227">
        <v>8.1</v>
      </c>
      <c r="AB3" s="227">
        <v>23.8</v>
      </c>
      <c r="AC3" s="227">
        <v>51.8</v>
      </c>
      <c r="AD3" s="381">
        <v>1.84</v>
      </c>
      <c r="AE3" s="381">
        <v>3.2</v>
      </c>
      <c r="AF3" s="381">
        <v>5.3</v>
      </c>
      <c r="AG3" s="377">
        <v>240612</v>
      </c>
      <c r="AH3" s="227">
        <v>11.9</v>
      </c>
      <c r="AI3" s="227">
        <v>45.5</v>
      </c>
      <c r="AJ3" s="227">
        <v>42.6</v>
      </c>
      <c r="AK3" s="227">
        <v>27.1</v>
      </c>
      <c r="AL3" s="227">
        <v>43.2</v>
      </c>
      <c r="AM3" s="227">
        <v>63.3</v>
      </c>
      <c r="AQ3" s="227">
        <v>0.16</v>
      </c>
      <c r="AR3" s="227">
        <v>0.24</v>
      </c>
      <c r="AS3" s="227">
        <v>0.24</v>
      </c>
      <c r="AT3" s="227">
        <v>0.15</v>
      </c>
      <c r="AU3" s="227">
        <v>0.24</v>
      </c>
      <c r="AV3" s="227">
        <v>0.24</v>
      </c>
      <c r="AW3" s="227">
        <v>0.18</v>
      </c>
      <c r="AX3" s="227">
        <v>0.25</v>
      </c>
      <c r="AY3" s="227">
        <v>0.25</v>
      </c>
      <c r="AZ3" s="227">
        <v>12.1</v>
      </c>
      <c r="BA3" s="227">
        <v>59.5</v>
      </c>
      <c r="BB3" s="227">
        <v>95.2</v>
      </c>
      <c r="BC3" s="227">
        <v>2.8</v>
      </c>
      <c r="BD3" s="227">
        <v>27.1</v>
      </c>
      <c r="BE3" s="227">
        <v>81.099999999999994</v>
      </c>
      <c r="BF3" s="227">
        <v>13.8</v>
      </c>
      <c r="BG3" s="227">
        <v>35.700000000000003</v>
      </c>
      <c r="BH3" s="227">
        <v>62.7</v>
      </c>
      <c r="BI3" s="381">
        <v>2.0699999999999998</v>
      </c>
      <c r="BJ3" s="381">
        <v>3.6</v>
      </c>
      <c r="BK3" s="381">
        <v>5.75</v>
      </c>
      <c r="BL3" s="377">
        <v>485428</v>
      </c>
      <c r="BM3" s="227">
        <v>12.7</v>
      </c>
      <c r="BN3" s="227">
        <v>44.7</v>
      </c>
      <c r="BO3" s="227">
        <v>42.6</v>
      </c>
      <c r="BP3" s="227">
        <v>25.2</v>
      </c>
      <c r="BQ3" s="227">
        <v>40.799999999999997</v>
      </c>
      <c r="BR3" s="227">
        <v>61</v>
      </c>
      <c r="BV3" s="227">
        <v>0</v>
      </c>
      <c r="BW3" s="227">
        <v>0</v>
      </c>
      <c r="BX3" s="227">
        <v>0.02</v>
      </c>
      <c r="BY3" s="227">
        <v>-0.01</v>
      </c>
      <c r="BZ3" s="227">
        <v>0</v>
      </c>
      <c r="CA3" s="227">
        <v>0.01</v>
      </c>
      <c r="CB3" s="227">
        <v>0.01</v>
      </c>
      <c r="CC3" s="227">
        <v>0.01</v>
      </c>
      <c r="CD3" s="227">
        <v>0.02</v>
      </c>
      <c r="CE3" s="227">
        <v>11.3</v>
      </c>
      <c r="CF3" s="227">
        <v>55.4</v>
      </c>
      <c r="CG3" s="227">
        <v>93</v>
      </c>
      <c r="CH3" s="227">
        <v>2.6</v>
      </c>
      <c r="CI3" s="227">
        <v>24.4</v>
      </c>
      <c r="CJ3" s="227">
        <v>77.400000000000006</v>
      </c>
      <c r="CK3" s="227">
        <v>10.8</v>
      </c>
      <c r="CL3" s="227">
        <v>29.8</v>
      </c>
      <c r="CM3" s="227">
        <v>57.2</v>
      </c>
      <c r="CN3" s="381">
        <v>1.94</v>
      </c>
      <c r="CO3" s="381">
        <v>3.4</v>
      </c>
      <c r="CP3" s="381">
        <v>5.52</v>
      </c>
    </row>
    <row r="4" spans="1:96" x14ac:dyDescent="0.2">
      <c r="A4" s="379" t="s">
        <v>193</v>
      </c>
      <c r="B4" s="227">
        <v>201856</v>
      </c>
      <c r="C4" s="227">
        <v>13.8</v>
      </c>
      <c r="D4" s="227">
        <v>44.1</v>
      </c>
      <c r="E4" s="227">
        <v>42.1</v>
      </c>
      <c r="F4" s="227">
        <v>23.5</v>
      </c>
      <c r="G4" s="227">
        <v>38.1</v>
      </c>
      <c r="H4" s="227">
        <v>58.5</v>
      </c>
      <c r="L4" s="227">
        <v>-0.15</v>
      </c>
      <c r="M4" s="227">
        <v>-0.26</v>
      </c>
      <c r="N4" s="227">
        <v>-0.23</v>
      </c>
      <c r="O4" s="227">
        <v>-0.17</v>
      </c>
      <c r="P4" s="227">
        <v>-0.27</v>
      </c>
      <c r="Q4" s="227">
        <v>-0.24</v>
      </c>
      <c r="R4" s="227">
        <v>-0.14000000000000001</v>
      </c>
      <c r="S4" s="227">
        <v>-0.25</v>
      </c>
      <c r="T4" s="227">
        <v>-0.22</v>
      </c>
      <c r="U4" s="227">
        <v>10.4</v>
      </c>
      <c r="V4" s="227">
        <v>50.7</v>
      </c>
      <c r="W4" s="227">
        <v>90.6</v>
      </c>
      <c r="X4" s="227">
        <v>2.4</v>
      </c>
      <c r="Y4" s="227">
        <v>21.3</v>
      </c>
      <c r="Z4" s="227">
        <v>73.3</v>
      </c>
      <c r="AA4" s="227">
        <v>7.9</v>
      </c>
      <c r="AB4" s="227">
        <v>23.2</v>
      </c>
      <c r="AC4" s="227">
        <v>51.2</v>
      </c>
      <c r="AD4" s="381">
        <v>1.83</v>
      </c>
      <c r="AE4" s="381">
        <v>3.18</v>
      </c>
      <c r="AF4" s="381">
        <v>5.27</v>
      </c>
      <c r="AG4" s="377">
        <v>196616</v>
      </c>
      <c r="AH4" s="227">
        <v>12.3</v>
      </c>
      <c r="AI4" s="227">
        <v>45.5</v>
      </c>
      <c r="AJ4" s="227">
        <v>42.2</v>
      </c>
      <c r="AK4" s="227">
        <v>26.9</v>
      </c>
      <c r="AL4" s="227">
        <v>42.9</v>
      </c>
      <c r="AM4" s="227">
        <v>63.1</v>
      </c>
      <c r="AQ4" s="227">
        <v>0.15</v>
      </c>
      <c r="AR4" s="227">
        <v>0.22</v>
      </c>
      <c r="AS4" s="227">
        <v>0.22</v>
      </c>
      <c r="AT4" s="227">
        <v>0.13</v>
      </c>
      <c r="AU4" s="227">
        <v>0.21</v>
      </c>
      <c r="AV4" s="227">
        <v>0.21</v>
      </c>
      <c r="AW4" s="227">
        <v>0.17</v>
      </c>
      <c r="AX4" s="227">
        <v>0.23</v>
      </c>
      <c r="AY4" s="227">
        <v>0.23</v>
      </c>
      <c r="AZ4" s="227">
        <v>11.9</v>
      </c>
      <c r="BA4" s="227">
        <v>59.2</v>
      </c>
      <c r="BB4" s="227">
        <v>95.1</v>
      </c>
      <c r="BC4" s="227">
        <v>2.7</v>
      </c>
      <c r="BD4" s="227">
        <v>26.7</v>
      </c>
      <c r="BE4" s="227">
        <v>81</v>
      </c>
      <c r="BF4" s="227">
        <v>13.7</v>
      </c>
      <c r="BG4" s="227">
        <v>35</v>
      </c>
      <c r="BH4" s="227">
        <v>62.2</v>
      </c>
      <c r="BI4" s="381">
        <v>2.0499999999999998</v>
      </c>
      <c r="BJ4" s="381">
        <v>3.57</v>
      </c>
      <c r="BK4" s="381">
        <v>5.73</v>
      </c>
      <c r="BL4" s="377">
        <v>398472</v>
      </c>
      <c r="BM4" s="227">
        <v>13</v>
      </c>
      <c r="BN4" s="227">
        <v>44.8</v>
      </c>
      <c r="BO4" s="227">
        <v>42.1</v>
      </c>
      <c r="BP4" s="227">
        <v>25.1</v>
      </c>
      <c r="BQ4" s="227">
        <v>40.5</v>
      </c>
      <c r="BR4" s="227">
        <v>60.8</v>
      </c>
      <c r="BV4" s="227">
        <v>-0.01</v>
      </c>
      <c r="BW4" s="227">
        <v>-0.02</v>
      </c>
      <c r="BX4" s="227">
        <v>-0.01</v>
      </c>
      <c r="BY4" s="227">
        <v>-0.02</v>
      </c>
      <c r="BZ4" s="227">
        <v>-0.02</v>
      </c>
      <c r="CA4" s="227">
        <v>-0.01</v>
      </c>
      <c r="CB4" s="227">
        <v>0</v>
      </c>
      <c r="CC4" s="227">
        <v>-0.01</v>
      </c>
      <c r="CD4" s="227">
        <v>0</v>
      </c>
      <c r="CE4" s="227">
        <v>11.1</v>
      </c>
      <c r="CF4" s="227">
        <v>54.9</v>
      </c>
      <c r="CG4" s="227">
        <v>92.8</v>
      </c>
      <c r="CH4" s="227">
        <v>2.5</v>
      </c>
      <c r="CI4" s="227">
        <v>24</v>
      </c>
      <c r="CJ4" s="227">
        <v>77.099999999999994</v>
      </c>
      <c r="CK4" s="227">
        <v>10.6</v>
      </c>
      <c r="CL4" s="227">
        <v>29.1</v>
      </c>
      <c r="CM4" s="227">
        <v>56.6</v>
      </c>
      <c r="CN4" s="381">
        <v>1.93</v>
      </c>
      <c r="CO4" s="381">
        <v>3.38</v>
      </c>
      <c r="CP4" s="381">
        <v>5.5</v>
      </c>
    </row>
    <row r="5" spans="1:96" x14ac:dyDescent="0.2">
      <c r="A5" s="379" t="s">
        <v>194</v>
      </c>
      <c r="B5" s="227">
        <v>13877</v>
      </c>
      <c r="C5" s="227">
        <v>13.5</v>
      </c>
      <c r="D5" s="227">
        <v>41.9</v>
      </c>
      <c r="E5" s="227">
        <v>44.6</v>
      </c>
      <c r="F5" s="227">
        <v>24.1</v>
      </c>
      <c r="G5" s="227">
        <v>38.799999999999997</v>
      </c>
      <c r="H5" s="227">
        <v>60.3</v>
      </c>
      <c r="L5" s="227">
        <v>-0.09</v>
      </c>
      <c r="M5" s="227">
        <v>-0.19</v>
      </c>
      <c r="N5" s="227">
        <v>-0.11</v>
      </c>
      <c r="O5" s="227">
        <v>-0.14000000000000001</v>
      </c>
      <c r="P5" s="227">
        <v>-0.22</v>
      </c>
      <c r="Q5" s="227">
        <v>-0.14000000000000001</v>
      </c>
      <c r="R5" s="227">
        <v>-0.03</v>
      </c>
      <c r="S5" s="227">
        <v>-0.16</v>
      </c>
      <c r="T5" s="227">
        <v>-0.08</v>
      </c>
      <c r="U5" s="227">
        <v>11.3</v>
      </c>
      <c r="V5" s="227">
        <v>52.5</v>
      </c>
      <c r="W5" s="227">
        <v>92.1</v>
      </c>
      <c r="X5" s="227">
        <v>2.6</v>
      </c>
      <c r="Y5" s="227">
        <v>22.2</v>
      </c>
      <c r="Z5" s="227">
        <v>75.3</v>
      </c>
      <c r="AA5" s="227">
        <v>8</v>
      </c>
      <c r="AB5" s="227">
        <v>25.1</v>
      </c>
      <c r="AC5" s="227">
        <v>53</v>
      </c>
      <c r="AD5" s="381">
        <v>1.88</v>
      </c>
      <c r="AE5" s="381">
        <v>3.23</v>
      </c>
      <c r="AF5" s="381">
        <v>5.44</v>
      </c>
      <c r="AG5" s="377">
        <v>13671</v>
      </c>
      <c r="AH5" s="227">
        <v>11.1</v>
      </c>
      <c r="AI5" s="227">
        <v>45.4</v>
      </c>
      <c r="AJ5" s="227">
        <v>43.6</v>
      </c>
      <c r="AK5" s="227">
        <v>27.4</v>
      </c>
      <c r="AL5" s="227">
        <v>44</v>
      </c>
      <c r="AM5" s="227">
        <v>63.9</v>
      </c>
      <c r="AQ5" s="227">
        <v>0.19</v>
      </c>
      <c r="AR5" s="227">
        <v>0.31</v>
      </c>
      <c r="AS5" s="227">
        <v>0.32</v>
      </c>
      <c r="AT5" s="227">
        <v>0.12</v>
      </c>
      <c r="AU5" s="227">
        <v>0.28000000000000003</v>
      </c>
      <c r="AV5" s="227">
        <v>0.28000000000000003</v>
      </c>
      <c r="AW5" s="227">
        <v>0.25</v>
      </c>
      <c r="AX5" s="227">
        <v>0.34</v>
      </c>
      <c r="AY5" s="227">
        <v>0.35</v>
      </c>
      <c r="AZ5" s="227">
        <v>11.8</v>
      </c>
      <c r="BA5" s="227">
        <v>60.6</v>
      </c>
      <c r="BB5" s="227">
        <v>95.5</v>
      </c>
      <c r="BC5" s="227">
        <v>2.8</v>
      </c>
      <c r="BD5" s="227">
        <v>27.5</v>
      </c>
      <c r="BE5" s="227">
        <v>81.099999999999994</v>
      </c>
      <c r="BF5" s="227">
        <v>14.2</v>
      </c>
      <c r="BG5" s="227">
        <v>37.200000000000003</v>
      </c>
      <c r="BH5" s="227">
        <v>62</v>
      </c>
      <c r="BI5" s="381">
        <v>2.0699999999999998</v>
      </c>
      <c r="BJ5" s="381">
        <v>3.64</v>
      </c>
      <c r="BK5" s="381">
        <v>5.76</v>
      </c>
      <c r="BL5" s="377">
        <v>27548</v>
      </c>
      <c r="BM5" s="227">
        <v>12.3</v>
      </c>
      <c r="BN5" s="227">
        <v>43.6</v>
      </c>
      <c r="BO5" s="227">
        <v>44.1</v>
      </c>
      <c r="BP5" s="227">
        <v>25.6</v>
      </c>
      <c r="BQ5" s="227">
        <v>41.5</v>
      </c>
      <c r="BR5" s="227">
        <v>62</v>
      </c>
      <c r="BV5" s="227">
        <v>0.04</v>
      </c>
      <c r="BW5" s="227">
        <v>7.0000000000000007E-2</v>
      </c>
      <c r="BX5" s="227">
        <v>0.1</v>
      </c>
      <c r="BY5" s="227">
        <v>-0.01</v>
      </c>
      <c r="BZ5" s="227">
        <v>0.05</v>
      </c>
      <c r="CA5" s="227">
        <v>0.08</v>
      </c>
      <c r="CB5" s="227">
        <v>0.08</v>
      </c>
      <c r="CC5" s="227">
        <v>0.09</v>
      </c>
      <c r="CD5" s="227">
        <v>0.12</v>
      </c>
      <c r="CE5" s="227">
        <v>11.5</v>
      </c>
      <c r="CF5" s="227">
        <v>56.7</v>
      </c>
      <c r="CG5" s="227">
        <v>93.8</v>
      </c>
      <c r="CH5" s="227">
        <v>2.7</v>
      </c>
      <c r="CI5" s="227">
        <v>25</v>
      </c>
      <c r="CJ5" s="227">
        <v>78.099999999999994</v>
      </c>
      <c r="CK5" s="227">
        <v>10.7</v>
      </c>
      <c r="CL5" s="227">
        <v>31.4</v>
      </c>
      <c r="CM5" s="227">
        <v>57.4</v>
      </c>
      <c r="CN5" s="381">
        <v>1.97</v>
      </c>
      <c r="CO5" s="381">
        <v>3.44</v>
      </c>
      <c r="CP5" s="381">
        <v>5.6</v>
      </c>
    </row>
    <row r="6" spans="1:96" x14ac:dyDescent="0.2">
      <c r="A6" s="379" t="s">
        <v>195</v>
      </c>
      <c r="B6" s="227">
        <v>22899</v>
      </c>
      <c r="C6" s="227">
        <v>11.2</v>
      </c>
      <c r="D6" s="227">
        <v>44</v>
      </c>
      <c r="E6" s="227">
        <v>44.7</v>
      </c>
      <c r="F6" s="227">
        <v>25.1</v>
      </c>
      <c r="G6" s="227">
        <v>40</v>
      </c>
      <c r="H6" s="227">
        <v>59.4</v>
      </c>
      <c r="L6" s="227">
        <v>0</v>
      </c>
      <c r="M6" s="227">
        <v>-0.1</v>
      </c>
      <c r="N6" s="227">
        <v>-0.12</v>
      </c>
      <c r="O6" s="227">
        <v>-0.05</v>
      </c>
      <c r="P6" s="227">
        <v>-0.13</v>
      </c>
      <c r="Q6" s="227">
        <v>-0.14000000000000001</v>
      </c>
      <c r="R6" s="227">
        <v>0.04</v>
      </c>
      <c r="S6" s="227">
        <v>-0.08</v>
      </c>
      <c r="T6" s="227">
        <v>-0.09</v>
      </c>
      <c r="U6" s="227">
        <v>13.1</v>
      </c>
      <c r="V6" s="227">
        <v>55</v>
      </c>
      <c r="W6" s="227">
        <v>92</v>
      </c>
      <c r="X6" s="227">
        <v>3.3</v>
      </c>
      <c r="Y6" s="227">
        <v>23.9</v>
      </c>
      <c r="Z6" s="227">
        <v>74.400000000000006</v>
      </c>
      <c r="AA6" s="227">
        <v>10.199999999999999</v>
      </c>
      <c r="AB6" s="227">
        <v>28.4</v>
      </c>
      <c r="AC6" s="227">
        <v>54.3</v>
      </c>
      <c r="AD6" s="381">
        <v>1.96</v>
      </c>
      <c r="AE6" s="381">
        <v>3.37</v>
      </c>
      <c r="AF6" s="381">
        <v>5.35</v>
      </c>
      <c r="AG6" s="377">
        <v>24087</v>
      </c>
      <c r="AH6" s="227">
        <v>9.6999999999999993</v>
      </c>
      <c r="AI6" s="227">
        <v>45</v>
      </c>
      <c r="AJ6" s="227">
        <v>45.2</v>
      </c>
      <c r="AK6" s="227">
        <v>29</v>
      </c>
      <c r="AL6" s="227">
        <v>44.9</v>
      </c>
      <c r="AM6" s="227">
        <v>63.8</v>
      </c>
      <c r="AQ6" s="227">
        <v>0.34</v>
      </c>
      <c r="AR6" s="227">
        <v>0.37</v>
      </c>
      <c r="AS6" s="227">
        <v>0.32</v>
      </c>
      <c r="AT6" s="227">
        <v>0.28999999999999998</v>
      </c>
      <c r="AU6" s="227">
        <v>0.35</v>
      </c>
      <c r="AV6" s="227">
        <v>0.28999999999999998</v>
      </c>
      <c r="AW6" s="227">
        <v>0.4</v>
      </c>
      <c r="AX6" s="227">
        <v>0.4</v>
      </c>
      <c r="AY6" s="227">
        <v>0.34</v>
      </c>
      <c r="AZ6" s="227">
        <v>14.8</v>
      </c>
      <c r="BA6" s="227">
        <v>62.1</v>
      </c>
      <c r="BB6" s="227">
        <v>95.5</v>
      </c>
      <c r="BC6" s="227">
        <v>4.2</v>
      </c>
      <c r="BD6" s="227">
        <v>29.4</v>
      </c>
      <c r="BE6" s="227">
        <v>80.8</v>
      </c>
      <c r="BF6" s="227">
        <v>14.7</v>
      </c>
      <c r="BG6" s="227">
        <v>40.299999999999997</v>
      </c>
      <c r="BH6" s="227">
        <v>65.8</v>
      </c>
      <c r="BI6" s="381">
        <v>2.2200000000000002</v>
      </c>
      <c r="BJ6" s="381">
        <v>3.75</v>
      </c>
      <c r="BK6" s="381">
        <v>5.78</v>
      </c>
      <c r="BL6" s="377">
        <v>46986</v>
      </c>
      <c r="BM6" s="227">
        <v>10.5</v>
      </c>
      <c r="BN6" s="227">
        <v>44.6</v>
      </c>
      <c r="BO6" s="227">
        <v>45</v>
      </c>
      <c r="BP6" s="227">
        <v>26.9</v>
      </c>
      <c r="BQ6" s="227">
        <v>42.5</v>
      </c>
      <c r="BR6" s="227">
        <v>61.6</v>
      </c>
      <c r="BV6" s="227">
        <v>0.16</v>
      </c>
      <c r="BW6" s="227">
        <v>0.14000000000000001</v>
      </c>
      <c r="BX6" s="227">
        <v>0.11</v>
      </c>
      <c r="BY6" s="227">
        <v>0.13</v>
      </c>
      <c r="BZ6" s="227">
        <v>0.13</v>
      </c>
      <c r="CA6" s="227">
        <v>0.09</v>
      </c>
      <c r="CB6" s="227">
        <v>0.2</v>
      </c>
      <c r="CC6" s="227">
        <v>0.16</v>
      </c>
      <c r="CD6" s="227">
        <v>0.12</v>
      </c>
      <c r="CE6" s="227">
        <v>13.9</v>
      </c>
      <c r="CF6" s="227">
        <v>58.7</v>
      </c>
      <c r="CG6" s="227">
        <v>93.8</v>
      </c>
      <c r="CH6" s="227">
        <v>3.7</v>
      </c>
      <c r="CI6" s="227">
        <v>26.7</v>
      </c>
      <c r="CJ6" s="227">
        <v>77.7</v>
      </c>
      <c r="CK6" s="227">
        <v>12.3</v>
      </c>
      <c r="CL6" s="227">
        <v>34.5</v>
      </c>
      <c r="CM6" s="227">
        <v>60.2</v>
      </c>
      <c r="CN6" s="381">
        <v>2.09</v>
      </c>
      <c r="CO6" s="381">
        <v>3.57</v>
      </c>
      <c r="CP6" s="381">
        <v>5.57</v>
      </c>
    </row>
    <row r="7" spans="1:96" x14ac:dyDescent="0.2">
      <c r="A7" s="379" t="s">
        <v>196</v>
      </c>
      <c r="B7" s="227">
        <v>4683</v>
      </c>
      <c r="C7" s="227">
        <v>13.2</v>
      </c>
      <c r="D7" s="227">
        <v>39.299999999999997</v>
      </c>
      <c r="E7" s="227">
        <v>47.4</v>
      </c>
      <c r="F7" s="227">
        <v>23.5</v>
      </c>
      <c r="G7" s="227">
        <v>38.5</v>
      </c>
      <c r="H7" s="227">
        <v>62.8</v>
      </c>
      <c r="L7" s="227">
        <v>-0.13</v>
      </c>
      <c r="M7" s="227">
        <v>-0.21</v>
      </c>
      <c r="N7" s="227">
        <v>-0.02</v>
      </c>
      <c r="O7" s="227">
        <v>-0.23</v>
      </c>
      <c r="P7" s="227">
        <v>-0.26</v>
      </c>
      <c r="Q7" s="227">
        <v>-7.0000000000000007E-2</v>
      </c>
      <c r="R7" s="227">
        <v>-0.03</v>
      </c>
      <c r="S7" s="227">
        <v>-0.15</v>
      </c>
      <c r="T7" s="227">
        <v>0.04</v>
      </c>
      <c r="U7" s="227">
        <v>11.1</v>
      </c>
      <c r="V7" s="227">
        <v>50.7</v>
      </c>
      <c r="W7" s="227">
        <v>93.1</v>
      </c>
      <c r="X7" s="227">
        <v>2.2999999999999998</v>
      </c>
      <c r="Y7" s="227">
        <v>22.3</v>
      </c>
      <c r="Z7" s="227">
        <v>80.900000000000006</v>
      </c>
      <c r="AA7" s="227">
        <v>5.5</v>
      </c>
      <c r="AB7" s="227">
        <v>23</v>
      </c>
      <c r="AC7" s="227">
        <v>59.4</v>
      </c>
      <c r="AD7" s="381">
        <v>1.78</v>
      </c>
      <c r="AE7" s="381">
        <v>3.2</v>
      </c>
      <c r="AF7" s="381">
        <v>5.75</v>
      </c>
      <c r="AG7" s="377">
        <v>4224</v>
      </c>
      <c r="AH7" s="227">
        <v>12.1</v>
      </c>
      <c r="AI7" s="227">
        <v>44.5</v>
      </c>
      <c r="AJ7" s="227">
        <v>43.4</v>
      </c>
      <c r="AK7" s="227">
        <v>27.2</v>
      </c>
      <c r="AL7" s="227">
        <v>43.3</v>
      </c>
      <c r="AM7" s="227">
        <v>66.099999999999994</v>
      </c>
      <c r="AQ7" s="227">
        <v>0.19</v>
      </c>
      <c r="AR7" s="227">
        <v>0.25</v>
      </c>
      <c r="AS7" s="227">
        <v>0.39</v>
      </c>
      <c r="AT7" s="227">
        <v>0.08</v>
      </c>
      <c r="AU7" s="227">
        <v>0.19</v>
      </c>
      <c r="AV7" s="227">
        <v>0.33</v>
      </c>
      <c r="AW7" s="227">
        <v>0.3</v>
      </c>
      <c r="AX7" s="227">
        <v>0.3</v>
      </c>
      <c r="AY7" s="227">
        <v>0.45</v>
      </c>
      <c r="AZ7" s="227">
        <v>10.7</v>
      </c>
      <c r="BA7" s="227">
        <v>58</v>
      </c>
      <c r="BB7" s="227">
        <v>96</v>
      </c>
      <c r="BC7" s="227">
        <v>3.3</v>
      </c>
      <c r="BD7" s="227">
        <v>26.9</v>
      </c>
      <c r="BE7" s="227">
        <v>84.6</v>
      </c>
      <c r="BF7" s="227">
        <v>13.1</v>
      </c>
      <c r="BG7" s="227">
        <v>33.799999999999997</v>
      </c>
      <c r="BH7" s="227">
        <v>68.5</v>
      </c>
      <c r="BI7" s="381">
        <v>2.0299999999999998</v>
      </c>
      <c r="BJ7" s="381">
        <v>3.55</v>
      </c>
      <c r="BK7" s="381">
        <v>6.08</v>
      </c>
      <c r="BL7" s="377">
        <v>8907</v>
      </c>
      <c r="BM7" s="227">
        <v>12.7</v>
      </c>
      <c r="BN7" s="227">
        <v>41.8</v>
      </c>
      <c r="BO7" s="227">
        <v>45.5</v>
      </c>
      <c r="BP7" s="227">
        <v>25.2</v>
      </c>
      <c r="BQ7" s="227">
        <v>40.9</v>
      </c>
      <c r="BR7" s="227">
        <v>64.3</v>
      </c>
      <c r="BV7" s="227">
        <v>0.02</v>
      </c>
      <c r="BW7" s="227">
        <v>0.02</v>
      </c>
      <c r="BX7" s="227">
        <v>0.17</v>
      </c>
      <c r="BY7" s="227">
        <v>-0.06</v>
      </c>
      <c r="BZ7" s="227">
        <v>-0.02</v>
      </c>
      <c r="CA7" s="227">
        <v>0.13</v>
      </c>
      <c r="CB7" s="227">
        <v>0.09</v>
      </c>
      <c r="CC7" s="227">
        <v>0.06</v>
      </c>
      <c r="CD7" s="227">
        <v>0.21</v>
      </c>
      <c r="CE7" s="227">
        <v>10.9</v>
      </c>
      <c r="CF7" s="227">
        <v>54.4</v>
      </c>
      <c r="CG7" s="227">
        <v>94.4</v>
      </c>
      <c r="CH7" s="227">
        <v>2.7</v>
      </c>
      <c r="CI7" s="227">
        <v>24.6</v>
      </c>
      <c r="CJ7" s="227">
        <v>82.6</v>
      </c>
      <c r="CK7" s="227">
        <v>8.9</v>
      </c>
      <c r="CL7" s="227">
        <v>28.4</v>
      </c>
      <c r="CM7" s="227">
        <v>63.5</v>
      </c>
      <c r="CN7" s="381">
        <v>1.9</v>
      </c>
      <c r="CO7" s="381">
        <v>3.38</v>
      </c>
      <c r="CP7" s="381">
        <v>5.9</v>
      </c>
    </row>
    <row r="8" spans="1:96" x14ac:dyDescent="0.2">
      <c r="A8" s="379" t="s">
        <v>197</v>
      </c>
      <c r="B8" s="227">
        <v>527</v>
      </c>
      <c r="C8" s="227">
        <v>6.6</v>
      </c>
      <c r="D8" s="227">
        <v>33.799999999999997</v>
      </c>
      <c r="E8" s="227">
        <v>59.6</v>
      </c>
      <c r="F8" s="227">
        <v>22.7</v>
      </c>
      <c r="G8" s="227">
        <v>48.1</v>
      </c>
      <c r="H8" s="227">
        <v>68.099999999999994</v>
      </c>
      <c r="L8" s="227">
        <v>-0.26</v>
      </c>
      <c r="M8" s="227">
        <v>0.67</v>
      </c>
      <c r="N8" s="227">
        <v>0.55000000000000004</v>
      </c>
      <c r="O8" s="227">
        <v>-0.68</v>
      </c>
      <c r="P8" s="227">
        <v>0.49</v>
      </c>
      <c r="Q8" s="227">
        <v>0.41</v>
      </c>
      <c r="R8" s="227">
        <v>0.16</v>
      </c>
      <c r="S8" s="227">
        <v>0.86</v>
      </c>
      <c r="T8" s="227">
        <v>0.69</v>
      </c>
      <c r="U8" s="227">
        <v>20</v>
      </c>
      <c r="V8" s="227">
        <v>78.099999999999994</v>
      </c>
      <c r="W8" s="227">
        <v>95.5</v>
      </c>
      <c r="X8" s="227" t="s">
        <v>261</v>
      </c>
      <c r="Y8" s="227">
        <v>44.9</v>
      </c>
      <c r="Z8" s="227">
        <v>89.2</v>
      </c>
      <c r="AA8" s="227" t="s">
        <v>261</v>
      </c>
      <c r="AB8" s="227">
        <v>29.2</v>
      </c>
      <c r="AC8" s="227">
        <v>64</v>
      </c>
      <c r="AD8" s="381">
        <v>1.77</v>
      </c>
      <c r="AE8" s="381">
        <v>4.17</v>
      </c>
      <c r="AF8" s="381">
        <v>6.4</v>
      </c>
      <c r="AG8" s="377">
        <v>670</v>
      </c>
      <c r="AH8" s="227">
        <v>6.3</v>
      </c>
      <c r="AI8" s="227">
        <v>38.200000000000003</v>
      </c>
      <c r="AJ8" s="227">
        <v>55.5</v>
      </c>
      <c r="AK8" s="227">
        <v>33.299999999999997</v>
      </c>
      <c r="AL8" s="227">
        <v>53.5</v>
      </c>
      <c r="AM8" s="227">
        <v>70.8</v>
      </c>
      <c r="AQ8" s="227">
        <v>0.85</v>
      </c>
      <c r="AR8" s="227">
        <v>1.19</v>
      </c>
      <c r="AS8" s="227">
        <v>0.98</v>
      </c>
      <c r="AT8" s="227">
        <v>0.47</v>
      </c>
      <c r="AU8" s="227">
        <v>1.04</v>
      </c>
      <c r="AV8" s="227">
        <v>0.85</v>
      </c>
      <c r="AW8" s="227">
        <v>1.24</v>
      </c>
      <c r="AX8" s="227">
        <v>1.35</v>
      </c>
      <c r="AY8" s="227">
        <v>1.1000000000000001</v>
      </c>
      <c r="AZ8" s="227">
        <v>26.2</v>
      </c>
      <c r="BA8" s="227">
        <v>79.3</v>
      </c>
      <c r="BB8" s="227">
        <v>97.8</v>
      </c>
      <c r="BC8" s="227" t="s">
        <v>261</v>
      </c>
      <c r="BD8" s="227">
        <v>52.7</v>
      </c>
      <c r="BE8" s="227">
        <v>90.9</v>
      </c>
      <c r="BF8" s="227" t="s">
        <v>261</v>
      </c>
      <c r="BG8" s="227">
        <v>41.4</v>
      </c>
      <c r="BH8" s="227">
        <v>65.599999999999994</v>
      </c>
      <c r="BI8" s="381">
        <v>2.66</v>
      </c>
      <c r="BJ8" s="381">
        <v>4.6500000000000004</v>
      </c>
      <c r="BK8" s="381">
        <v>6.55</v>
      </c>
      <c r="BL8" s="377">
        <v>1197</v>
      </c>
      <c r="BM8" s="227">
        <v>6.4</v>
      </c>
      <c r="BN8" s="227">
        <v>36.299999999999997</v>
      </c>
      <c r="BO8" s="227">
        <v>57.3</v>
      </c>
      <c r="BP8" s="227">
        <v>28.5</v>
      </c>
      <c r="BQ8" s="227">
        <v>51.3</v>
      </c>
      <c r="BR8" s="227">
        <v>69.599999999999994</v>
      </c>
      <c r="BV8" s="227">
        <v>0.35</v>
      </c>
      <c r="BW8" s="227">
        <v>0.98</v>
      </c>
      <c r="BX8" s="227">
        <v>0.78</v>
      </c>
      <c r="BY8" s="227">
        <v>7.0000000000000007E-2</v>
      </c>
      <c r="BZ8" s="227">
        <v>0.86</v>
      </c>
      <c r="CA8" s="227">
        <v>0.69</v>
      </c>
      <c r="CB8" s="227">
        <v>0.63</v>
      </c>
      <c r="CC8" s="227">
        <v>1.1000000000000001</v>
      </c>
      <c r="CD8" s="227">
        <v>0.88</v>
      </c>
      <c r="CE8" s="227">
        <v>23.4</v>
      </c>
      <c r="CF8" s="227">
        <v>78.8</v>
      </c>
      <c r="CG8" s="227">
        <v>96.8</v>
      </c>
      <c r="CH8" s="227" t="s">
        <v>261</v>
      </c>
      <c r="CI8" s="227">
        <v>49.5</v>
      </c>
      <c r="CJ8" s="227">
        <v>90.1</v>
      </c>
      <c r="CK8" s="227">
        <v>10.4</v>
      </c>
      <c r="CL8" s="227">
        <v>36.4</v>
      </c>
      <c r="CM8" s="227">
        <v>64.900000000000006</v>
      </c>
      <c r="CN8" s="381">
        <v>2.2599999999999998</v>
      </c>
      <c r="CO8" s="381">
        <v>4.45</v>
      </c>
      <c r="CP8" s="381">
        <v>6.48</v>
      </c>
    </row>
    <row r="9" spans="1:96" x14ac:dyDescent="0.2">
      <c r="A9" s="379" t="s">
        <v>198</v>
      </c>
      <c r="B9" s="227">
        <v>222</v>
      </c>
      <c r="C9" s="227">
        <v>8.6</v>
      </c>
      <c r="D9" s="227">
        <v>47.3</v>
      </c>
      <c r="E9" s="227">
        <v>44.1</v>
      </c>
      <c r="F9" s="227">
        <v>39.1</v>
      </c>
      <c r="G9" s="227">
        <v>50.6</v>
      </c>
      <c r="H9" s="227">
        <v>68.599999999999994</v>
      </c>
      <c r="L9" s="227">
        <v>1.26</v>
      </c>
      <c r="M9" s="227">
        <v>0.95</v>
      </c>
      <c r="N9" s="227">
        <v>0.83</v>
      </c>
      <c r="O9" s="227">
        <v>0.69</v>
      </c>
      <c r="P9" s="227">
        <v>0.71</v>
      </c>
      <c r="Q9" s="227">
        <v>0.57999999999999996</v>
      </c>
      <c r="R9" s="227">
        <v>1.83</v>
      </c>
      <c r="S9" s="227">
        <v>1.19</v>
      </c>
      <c r="T9" s="227">
        <v>1.08</v>
      </c>
      <c r="U9" s="227">
        <v>63.2</v>
      </c>
      <c r="V9" s="227">
        <v>78.099999999999994</v>
      </c>
      <c r="W9" s="227">
        <v>99</v>
      </c>
      <c r="X9" s="227">
        <v>0</v>
      </c>
      <c r="Y9" s="227">
        <v>54.3</v>
      </c>
      <c r="Z9" s="227">
        <v>93.9</v>
      </c>
      <c r="AA9" s="227">
        <v>52.6</v>
      </c>
      <c r="AB9" s="227">
        <v>70.5</v>
      </c>
      <c r="AC9" s="227">
        <v>85.7</v>
      </c>
      <c r="AD9" s="381">
        <v>3.11</v>
      </c>
      <c r="AE9" s="381">
        <v>4.3499999999999996</v>
      </c>
      <c r="AF9" s="381">
        <v>6.28</v>
      </c>
      <c r="AG9" s="377">
        <v>599</v>
      </c>
      <c r="AH9" s="227">
        <v>9.6999999999999993</v>
      </c>
      <c r="AI9" s="227">
        <v>50.4</v>
      </c>
      <c r="AJ9" s="227">
        <v>39.9</v>
      </c>
      <c r="AK9" s="227">
        <v>36.6</v>
      </c>
      <c r="AL9" s="227">
        <v>55.8</v>
      </c>
      <c r="AM9" s="227">
        <v>71.5</v>
      </c>
      <c r="AQ9" s="227">
        <v>1.1000000000000001</v>
      </c>
      <c r="AR9" s="227">
        <v>1.46</v>
      </c>
      <c r="AS9" s="227">
        <v>1.1499999999999999</v>
      </c>
      <c r="AT9" s="227">
        <v>0.78</v>
      </c>
      <c r="AU9" s="227">
        <v>1.32</v>
      </c>
      <c r="AV9" s="227">
        <v>0.99</v>
      </c>
      <c r="AW9" s="227">
        <v>1.43</v>
      </c>
      <c r="AX9" s="227">
        <v>1.6</v>
      </c>
      <c r="AY9" s="227">
        <v>1.31</v>
      </c>
      <c r="AZ9" s="227">
        <v>37.9</v>
      </c>
      <c r="BA9" s="227">
        <v>84.4</v>
      </c>
      <c r="BB9" s="227">
        <v>99.2</v>
      </c>
      <c r="BC9" s="227">
        <v>12.1</v>
      </c>
      <c r="BD9" s="227">
        <v>60.6</v>
      </c>
      <c r="BE9" s="227">
        <v>92.9</v>
      </c>
      <c r="BF9" s="227">
        <v>39.700000000000003</v>
      </c>
      <c r="BG9" s="227">
        <v>79.099999999999994</v>
      </c>
      <c r="BH9" s="227">
        <v>91.2</v>
      </c>
      <c r="BI9" s="381">
        <v>3.12</v>
      </c>
      <c r="BJ9" s="381">
        <v>5.08</v>
      </c>
      <c r="BK9" s="381">
        <v>6.8</v>
      </c>
      <c r="BL9" s="377">
        <v>821</v>
      </c>
      <c r="BM9" s="227">
        <v>9.4</v>
      </c>
      <c r="BN9" s="227">
        <v>49.6</v>
      </c>
      <c r="BO9" s="227">
        <v>41</v>
      </c>
      <c r="BP9" s="227">
        <v>37.200000000000003</v>
      </c>
      <c r="BQ9" s="227">
        <v>54.4</v>
      </c>
      <c r="BR9" s="227">
        <v>70.7</v>
      </c>
      <c r="BV9" s="227">
        <v>1.1399999999999999</v>
      </c>
      <c r="BW9" s="227">
        <v>1.33</v>
      </c>
      <c r="BX9" s="227">
        <v>1.06</v>
      </c>
      <c r="BY9" s="227">
        <v>0.86</v>
      </c>
      <c r="BZ9" s="227">
        <v>1.21</v>
      </c>
      <c r="CA9" s="227">
        <v>0.92</v>
      </c>
      <c r="CB9" s="227">
        <v>1.43</v>
      </c>
      <c r="CC9" s="227">
        <v>1.45</v>
      </c>
      <c r="CD9" s="227">
        <v>1.19</v>
      </c>
      <c r="CE9" s="227">
        <v>44.2</v>
      </c>
      <c r="CF9" s="227">
        <v>82.8</v>
      </c>
      <c r="CG9" s="227">
        <v>99.1</v>
      </c>
      <c r="CH9" s="227">
        <v>9.1</v>
      </c>
      <c r="CI9" s="227">
        <v>59</v>
      </c>
      <c r="CJ9" s="227">
        <v>93.2</v>
      </c>
      <c r="CK9" s="227">
        <v>42.9</v>
      </c>
      <c r="CL9" s="227">
        <v>76.900000000000006</v>
      </c>
      <c r="CM9" s="227">
        <v>89.6</v>
      </c>
      <c r="CN9" s="381">
        <v>3.12</v>
      </c>
      <c r="CO9" s="381">
        <v>4.9000000000000004</v>
      </c>
      <c r="CP9" s="381">
        <v>6.64</v>
      </c>
    </row>
    <row r="10" spans="1:96" x14ac:dyDescent="0.2">
      <c r="A10" s="379" t="s">
        <v>199</v>
      </c>
      <c r="B10" s="227">
        <v>166</v>
      </c>
      <c r="C10" s="227">
        <v>13.9</v>
      </c>
      <c r="D10" s="227">
        <v>38</v>
      </c>
      <c r="E10" s="227">
        <v>48.2</v>
      </c>
      <c r="F10" s="227">
        <v>27.9</v>
      </c>
      <c r="G10" s="227">
        <v>44.2</v>
      </c>
      <c r="H10" s="227">
        <v>65.099999999999994</v>
      </c>
      <c r="L10" s="227">
        <v>0.32</v>
      </c>
      <c r="M10" s="227">
        <v>0.28999999999999998</v>
      </c>
      <c r="N10" s="227">
        <v>0.52</v>
      </c>
      <c r="O10" s="227">
        <v>-0.19</v>
      </c>
      <c r="P10" s="227">
        <v>-0.03</v>
      </c>
      <c r="Q10" s="227">
        <v>0.25</v>
      </c>
      <c r="R10" s="227">
        <v>0.84</v>
      </c>
      <c r="S10" s="227">
        <v>0.6</v>
      </c>
      <c r="T10" s="227">
        <v>0.8</v>
      </c>
      <c r="U10" s="227" t="s">
        <v>261</v>
      </c>
      <c r="V10" s="227">
        <v>63.5</v>
      </c>
      <c r="W10" s="227">
        <v>95</v>
      </c>
      <c r="X10" s="227" t="s">
        <v>261</v>
      </c>
      <c r="Y10" s="227">
        <v>34.9</v>
      </c>
      <c r="Z10" s="227">
        <v>86.3</v>
      </c>
      <c r="AA10" s="227">
        <v>47.8</v>
      </c>
      <c r="AB10" s="227">
        <v>81</v>
      </c>
      <c r="AC10" s="227">
        <v>97.5</v>
      </c>
      <c r="AD10" s="381">
        <v>2.5</v>
      </c>
      <c r="AE10" s="381">
        <v>4.12</v>
      </c>
      <c r="AF10" s="381">
        <v>6.33</v>
      </c>
      <c r="AG10" s="377">
        <v>161</v>
      </c>
      <c r="AH10" s="227">
        <v>6.8</v>
      </c>
      <c r="AI10" s="227">
        <v>46.6</v>
      </c>
      <c r="AJ10" s="227">
        <v>46.6</v>
      </c>
      <c r="AK10" s="227">
        <v>31</v>
      </c>
      <c r="AL10" s="227">
        <v>51.5</v>
      </c>
      <c r="AM10" s="227">
        <v>66.599999999999994</v>
      </c>
      <c r="AQ10" s="227">
        <v>0.32</v>
      </c>
      <c r="AR10" s="227">
        <v>1.03</v>
      </c>
      <c r="AS10" s="227">
        <v>0.73</v>
      </c>
      <c r="AT10" s="227">
        <v>-0.43</v>
      </c>
      <c r="AU10" s="227">
        <v>0.74</v>
      </c>
      <c r="AV10" s="227">
        <v>0.44</v>
      </c>
      <c r="AW10" s="227">
        <v>1.07</v>
      </c>
      <c r="AX10" s="227">
        <v>1.31</v>
      </c>
      <c r="AY10" s="227">
        <v>1.01</v>
      </c>
      <c r="AZ10" s="227" t="s">
        <v>261</v>
      </c>
      <c r="BA10" s="227">
        <v>76</v>
      </c>
      <c r="BB10" s="227">
        <v>93.3</v>
      </c>
      <c r="BC10" s="227" t="s">
        <v>261</v>
      </c>
      <c r="BD10" s="227">
        <v>46.7</v>
      </c>
      <c r="BE10" s="227">
        <v>84</v>
      </c>
      <c r="BF10" s="227">
        <v>54.5</v>
      </c>
      <c r="BG10" s="227">
        <v>94.7</v>
      </c>
      <c r="BH10" s="227">
        <v>100</v>
      </c>
      <c r="BI10" s="381">
        <v>2.7</v>
      </c>
      <c r="BJ10" s="381">
        <v>4.9000000000000004</v>
      </c>
      <c r="BK10" s="381">
        <v>6.44</v>
      </c>
      <c r="BL10" s="377">
        <v>327</v>
      </c>
      <c r="BM10" s="227">
        <v>10.4</v>
      </c>
      <c r="BN10" s="227">
        <v>42.2</v>
      </c>
      <c r="BO10" s="227">
        <v>47.4</v>
      </c>
      <c r="BP10" s="227">
        <v>28.9</v>
      </c>
      <c r="BQ10" s="227">
        <v>48.2</v>
      </c>
      <c r="BR10" s="227">
        <v>65.8</v>
      </c>
      <c r="BV10" s="227">
        <v>0.32</v>
      </c>
      <c r="BW10" s="227">
        <v>0.69</v>
      </c>
      <c r="BX10" s="227">
        <v>0.62</v>
      </c>
      <c r="BY10" s="227">
        <v>-0.1</v>
      </c>
      <c r="BZ10" s="227">
        <v>0.48</v>
      </c>
      <c r="CA10" s="227">
        <v>0.42</v>
      </c>
      <c r="CB10" s="227">
        <v>0.75</v>
      </c>
      <c r="CC10" s="227">
        <v>0.9</v>
      </c>
      <c r="CD10" s="227">
        <v>0.82</v>
      </c>
      <c r="CE10" s="227">
        <v>20.6</v>
      </c>
      <c r="CF10" s="227">
        <v>70.3</v>
      </c>
      <c r="CG10" s="227">
        <v>94.2</v>
      </c>
      <c r="CH10" s="227">
        <v>8.8000000000000007</v>
      </c>
      <c r="CI10" s="227">
        <v>41.3</v>
      </c>
      <c r="CJ10" s="227">
        <v>85.2</v>
      </c>
      <c r="CK10" s="227">
        <v>50</v>
      </c>
      <c r="CL10" s="227">
        <v>88.4</v>
      </c>
      <c r="CM10" s="227">
        <v>98.7</v>
      </c>
      <c r="CN10" s="381">
        <v>2.57</v>
      </c>
      <c r="CO10" s="381">
        <v>4.54</v>
      </c>
      <c r="CP10" s="381">
        <v>6.39</v>
      </c>
    </row>
    <row r="11" spans="1:96" x14ac:dyDescent="0.2">
      <c r="A11" s="379" t="s">
        <v>299</v>
      </c>
      <c r="B11" s="354" t="s">
        <v>261</v>
      </c>
      <c r="C11" s="354" t="s">
        <v>261</v>
      </c>
      <c r="D11" s="354" t="s">
        <v>261</v>
      </c>
      <c r="E11" s="354" t="s">
        <v>261</v>
      </c>
      <c r="F11" s="354" t="s">
        <v>261</v>
      </c>
      <c r="G11" s="354" t="s">
        <v>261</v>
      </c>
      <c r="H11" s="354" t="s">
        <v>261</v>
      </c>
      <c r="L11" s="354" t="s">
        <v>261</v>
      </c>
      <c r="M11" s="354" t="s">
        <v>261</v>
      </c>
      <c r="N11" s="354" t="s">
        <v>261</v>
      </c>
      <c r="O11" s="354" t="s">
        <v>261</v>
      </c>
      <c r="P11" s="354" t="s">
        <v>261</v>
      </c>
      <c r="Q11" s="354" t="s">
        <v>261</v>
      </c>
      <c r="R11" s="354" t="s">
        <v>261</v>
      </c>
      <c r="S11" s="354" t="s">
        <v>261</v>
      </c>
      <c r="T11" s="354" t="s">
        <v>261</v>
      </c>
      <c r="U11" s="227" t="s">
        <v>261</v>
      </c>
      <c r="V11" s="354" t="s">
        <v>261</v>
      </c>
      <c r="W11" s="354" t="s">
        <v>261</v>
      </c>
      <c r="X11" s="354" t="s">
        <v>261</v>
      </c>
      <c r="Y11" s="354" t="s">
        <v>261</v>
      </c>
      <c r="Z11" s="354" t="s">
        <v>261</v>
      </c>
      <c r="AA11" s="354" t="s">
        <v>261</v>
      </c>
      <c r="AB11" s="354" t="s">
        <v>261</v>
      </c>
      <c r="AC11" s="354" t="s">
        <v>261</v>
      </c>
      <c r="AD11" s="354" t="s">
        <v>261</v>
      </c>
      <c r="AE11" s="354" t="s">
        <v>261</v>
      </c>
      <c r="AF11" s="354" t="s">
        <v>261</v>
      </c>
      <c r="AG11" s="354" t="s">
        <v>261</v>
      </c>
      <c r="AH11" s="354" t="s">
        <v>261</v>
      </c>
      <c r="AI11" s="354" t="s">
        <v>261</v>
      </c>
      <c r="AJ11" s="354" t="s">
        <v>261</v>
      </c>
      <c r="AK11" s="354" t="s">
        <v>261</v>
      </c>
      <c r="AL11" s="354" t="s">
        <v>261</v>
      </c>
      <c r="AM11" s="354" t="s">
        <v>261</v>
      </c>
      <c r="AQ11" s="354" t="s">
        <v>261</v>
      </c>
      <c r="AR11" s="354" t="s">
        <v>261</v>
      </c>
      <c r="AS11" s="354" t="s">
        <v>261</v>
      </c>
      <c r="AT11" s="354" t="s">
        <v>261</v>
      </c>
      <c r="AU11" s="354" t="s">
        <v>261</v>
      </c>
      <c r="AV11" s="354" t="s">
        <v>261</v>
      </c>
      <c r="AW11" s="354" t="s">
        <v>261</v>
      </c>
      <c r="AX11" s="354" t="s">
        <v>261</v>
      </c>
      <c r="AY11" s="354" t="s">
        <v>261</v>
      </c>
      <c r="AZ11" s="354" t="s">
        <v>261</v>
      </c>
      <c r="BA11" s="354" t="s">
        <v>261</v>
      </c>
      <c r="BB11" s="354" t="s">
        <v>261</v>
      </c>
      <c r="BC11" s="354" t="s">
        <v>261</v>
      </c>
      <c r="BD11" s="354" t="s">
        <v>261</v>
      </c>
      <c r="BE11" s="354" t="s">
        <v>261</v>
      </c>
      <c r="BF11" s="354" t="s">
        <v>261</v>
      </c>
      <c r="BG11" s="354" t="s">
        <v>261</v>
      </c>
      <c r="BH11" s="354" t="s">
        <v>261</v>
      </c>
      <c r="BI11" s="354" t="s">
        <v>261</v>
      </c>
      <c r="BJ11" s="354" t="s">
        <v>261</v>
      </c>
      <c r="BK11" s="354" t="s">
        <v>261</v>
      </c>
      <c r="BL11" s="354" t="s">
        <v>261</v>
      </c>
      <c r="BM11" s="354" t="s">
        <v>261</v>
      </c>
      <c r="BN11" s="354" t="s">
        <v>261</v>
      </c>
      <c r="BO11" s="354" t="s">
        <v>261</v>
      </c>
      <c r="BP11" s="354" t="s">
        <v>261</v>
      </c>
      <c r="BQ11" s="354" t="s">
        <v>261</v>
      </c>
      <c r="BR11" s="354" t="s">
        <v>261</v>
      </c>
      <c r="BV11" s="354" t="s">
        <v>261</v>
      </c>
      <c r="BW11" s="354" t="s">
        <v>261</v>
      </c>
      <c r="BX11" s="354" t="s">
        <v>261</v>
      </c>
      <c r="BY11" s="354" t="s">
        <v>261</v>
      </c>
      <c r="BZ11" s="354" t="s">
        <v>261</v>
      </c>
      <c r="CA11" s="354" t="s">
        <v>261</v>
      </c>
      <c r="CB11" s="354" t="s">
        <v>261</v>
      </c>
      <c r="CC11" s="354" t="s">
        <v>261</v>
      </c>
      <c r="CD11" s="354" t="s">
        <v>261</v>
      </c>
      <c r="CE11" s="354" t="s">
        <v>261</v>
      </c>
      <c r="CF11" s="354" t="s">
        <v>261</v>
      </c>
      <c r="CG11" s="354" t="s">
        <v>261</v>
      </c>
      <c r="CH11" s="354" t="s">
        <v>261</v>
      </c>
      <c r="CI11" s="354" t="s">
        <v>261</v>
      </c>
      <c r="CJ11" s="354" t="s">
        <v>261</v>
      </c>
      <c r="CK11" s="354" t="s">
        <v>261</v>
      </c>
      <c r="CL11" s="354" t="s">
        <v>261</v>
      </c>
      <c r="CM11" s="354" t="s">
        <v>261</v>
      </c>
      <c r="CN11" s="354" t="s">
        <v>261</v>
      </c>
      <c r="CO11" s="354" t="s">
        <v>261</v>
      </c>
      <c r="CP11" s="354" t="s">
        <v>261</v>
      </c>
    </row>
  </sheetData>
  <conditionalFormatting sqref="B3:N10 B11:AC11 AH11:BR11 U3:AG10 AZ3:BK10">
    <cfRule type="cellIs" dxfId="62" priority="16" operator="equal">
      <formula>"x"</formula>
    </cfRule>
  </conditionalFormatting>
  <conditionalFormatting sqref="A12">
    <cfRule type="cellIs" dxfId="61" priority="15" operator="equal">
      <formula>"x"</formula>
    </cfRule>
  </conditionalFormatting>
  <conditionalFormatting sqref="O3:Q10">
    <cfRule type="cellIs" dxfId="60" priority="12" operator="equal">
      <formula>"x"</formula>
    </cfRule>
  </conditionalFormatting>
  <conditionalFormatting sqref="R3:T10">
    <cfRule type="cellIs" dxfId="59" priority="11" operator="equal">
      <formula>"x"</formula>
    </cfRule>
  </conditionalFormatting>
  <conditionalFormatting sqref="BS11:BU11 BL3:BL10 CE3:CP10">
    <cfRule type="cellIs" dxfId="58" priority="6" operator="equal">
      <formula>"x"</formula>
    </cfRule>
  </conditionalFormatting>
  <conditionalFormatting sqref="AT3:AV10">
    <cfRule type="cellIs" dxfId="57" priority="9" operator="equal">
      <formula>"x"</formula>
    </cfRule>
  </conditionalFormatting>
  <conditionalFormatting sqref="AW3:AY10">
    <cfRule type="cellIs" dxfId="56" priority="8" operator="equal">
      <formula>"x"</formula>
    </cfRule>
  </conditionalFormatting>
  <conditionalFormatting sqref="AQ3">
    <cfRule type="cellIs" dxfId="55" priority="7" operator="equal">
      <formula>"x"</formula>
    </cfRule>
  </conditionalFormatting>
  <conditionalFormatting sqref="BV3:BX10 BV11:CP11">
    <cfRule type="cellIs" dxfId="54" priority="2" operator="equal">
      <formula>"x"</formula>
    </cfRule>
  </conditionalFormatting>
  <conditionalFormatting sqref="AH3:AP10 AQ4:AS10 AR3:AS3 AI12:AJ12">
    <cfRule type="cellIs" dxfId="53" priority="10" operator="equal">
      <formula>"x"</formula>
    </cfRule>
  </conditionalFormatting>
  <conditionalFormatting sqref="BM3:BU10">
    <cfRule type="cellIs" dxfId="52" priority="5" operator="equal">
      <formula>"x"</formula>
    </cfRule>
  </conditionalFormatting>
  <conditionalFormatting sqref="BY3:CA10">
    <cfRule type="cellIs" dxfId="51" priority="4" operator="equal">
      <formula>"x"</formula>
    </cfRule>
  </conditionalFormatting>
  <conditionalFormatting sqref="CB3:CD10">
    <cfRule type="cellIs" dxfId="50" priority="3" operator="equal">
      <formula>"x"</formula>
    </cfRule>
  </conditionalFormatting>
  <conditionalFormatting sqref="AD11:AG11">
    <cfRule type="cellIs" dxfId="49" priority="1" operator="equal">
      <formula>"x"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9:M20"/>
  <sheetViews>
    <sheetView tabSelected="1" workbookViewId="0"/>
  </sheetViews>
  <sheetFormatPr defaultColWidth="9.140625" defaultRowHeight="12.75" x14ac:dyDescent="0.2"/>
  <cols>
    <col min="1" max="1" width="2.5703125" style="135" customWidth="1"/>
    <col min="2" max="16384" width="9.140625" style="135"/>
  </cols>
  <sheetData>
    <row r="9" spans="2:13" ht="24.75" customHeight="1" x14ac:dyDescent="0.35">
      <c r="B9" s="139" t="s">
        <v>556</v>
      </c>
      <c r="C9" s="138"/>
      <c r="D9" s="138"/>
      <c r="E9" s="138"/>
      <c r="F9" s="138"/>
      <c r="G9" s="138"/>
      <c r="H9" s="138"/>
      <c r="I9" s="138"/>
      <c r="J9" s="138"/>
      <c r="K9" s="138"/>
      <c r="L9" s="138"/>
      <c r="M9" s="138"/>
    </row>
    <row r="10" spans="2:13" x14ac:dyDescent="0.2">
      <c r="B10" s="317"/>
      <c r="C10" s="138"/>
      <c r="D10" s="138"/>
      <c r="E10" s="138"/>
      <c r="F10" s="138"/>
      <c r="G10" s="138"/>
      <c r="H10" s="138"/>
      <c r="I10" s="138"/>
      <c r="J10" s="138"/>
      <c r="K10" s="138"/>
      <c r="L10" s="138"/>
      <c r="M10" s="138"/>
    </row>
    <row r="11" spans="2:13" ht="15" x14ac:dyDescent="0.25">
      <c r="B11" s="140" t="s">
        <v>287</v>
      </c>
      <c r="C11" s="138"/>
      <c r="D11" s="138"/>
      <c r="E11" s="138"/>
      <c r="F11" s="138"/>
      <c r="G11" s="138"/>
      <c r="H11" s="138"/>
      <c r="I11" s="138"/>
      <c r="J11" s="138"/>
      <c r="K11" s="138"/>
      <c r="L11" s="138"/>
      <c r="M11" s="138"/>
    </row>
    <row r="12" spans="2:13" x14ac:dyDescent="0.2">
      <c r="B12" s="138"/>
      <c r="C12" s="138"/>
      <c r="D12" s="138"/>
      <c r="E12" s="138"/>
      <c r="F12" s="138"/>
      <c r="G12" s="138"/>
      <c r="H12" s="138"/>
      <c r="I12" s="138"/>
      <c r="J12" s="138"/>
      <c r="K12" s="138"/>
      <c r="L12" s="138"/>
      <c r="M12" s="138"/>
    </row>
    <row r="13" spans="2:13" x14ac:dyDescent="0.2">
      <c r="B13" s="138" t="s">
        <v>492</v>
      </c>
      <c r="C13" s="138"/>
      <c r="D13" s="138"/>
      <c r="E13" s="138"/>
      <c r="F13" s="138"/>
      <c r="G13" s="138"/>
      <c r="H13" s="138"/>
      <c r="I13" s="138"/>
      <c r="J13" s="138"/>
      <c r="K13" s="138"/>
      <c r="L13" s="138"/>
      <c r="M13" s="138"/>
    </row>
    <row r="14" spans="2:13" x14ac:dyDescent="0.2">
      <c r="B14" s="138" t="s">
        <v>80</v>
      </c>
      <c r="C14" s="138"/>
      <c r="D14" s="138"/>
      <c r="E14" s="138"/>
      <c r="F14" s="138"/>
      <c r="G14" s="138"/>
      <c r="H14" s="138"/>
      <c r="I14" s="138"/>
      <c r="J14" s="138"/>
      <c r="K14" s="138"/>
      <c r="L14" s="138"/>
      <c r="M14" s="138"/>
    </row>
    <row r="15" spans="2:13" x14ac:dyDescent="0.2">
      <c r="B15" s="138" t="s">
        <v>493</v>
      </c>
      <c r="C15" s="138"/>
      <c r="D15" s="138"/>
      <c r="E15" s="138"/>
      <c r="F15" s="138"/>
      <c r="G15" s="138"/>
      <c r="H15" s="138"/>
      <c r="I15" s="138"/>
      <c r="J15" s="138"/>
      <c r="K15" s="138"/>
      <c r="L15" s="138"/>
      <c r="M15" s="138"/>
    </row>
    <row r="16" spans="2:13" x14ac:dyDescent="0.2">
      <c r="B16" s="138" t="s">
        <v>368</v>
      </c>
      <c r="C16" s="138"/>
      <c r="D16" s="138"/>
      <c r="E16" s="138"/>
      <c r="F16" s="138"/>
      <c r="G16" s="138"/>
      <c r="H16" s="138"/>
      <c r="I16" s="138"/>
      <c r="J16" s="138"/>
      <c r="K16" s="138"/>
      <c r="L16" s="138"/>
      <c r="M16" s="138"/>
    </row>
    <row r="17" spans="2:13" x14ac:dyDescent="0.2">
      <c r="B17" s="138"/>
      <c r="C17" s="138"/>
      <c r="D17" s="138"/>
      <c r="E17" s="138"/>
      <c r="F17" s="138"/>
      <c r="G17" s="138"/>
      <c r="H17" s="138"/>
      <c r="I17" s="138"/>
      <c r="J17" s="138"/>
      <c r="K17" s="138"/>
      <c r="L17" s="138"/>
      <c r="M17" s="138"/>
    </row>
    <row r="18" spans="2:13" x14ac:dyDescent="0.2">
      <c r="B18" s="141" t="s">
        <v>81</v>
      </c>
    </row>
    <row r="20" spans="2:13" x14ac:dyDescent="0.2">
      <c r="B20" s="165" t="s">
        <v>89</v>
      </c>
      <c r="H20" s="141" t="s">
        <v>90</v>
      </c>
    </row>
  </sheetData>
  <hyperlinks>
    <hyperlink ref="B18" location="Index!A1" display="Index" xr:uid="{00000000-0004-0000-0200-000000000000}"/>
    <hyperlink ref="H20" r:id="rId1" xr:uid="{00000000-0004-0000-0200-000001000000}"/>
  </hyperlinks>
  <pageMargins left="0.7" right="0.7" top="0.75" bottom="0.75" header="0.3" footer="0.3"/>
  <pageSetup paperSize="9" scale="7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31"/>
  <sheetViews>
    <sheetView showGridLines="0" workbookViewId="0"/>
  </sheetViews>
  <sheetFormatPr defaultColWidth="9.140625" defaultRowHeight="12.75" x14ac:dyDescent="0.2"/>
  <cols>
    <col min="1" max="1" width="3.140625" style="9" customWidth="1"/>
    <col min="2" max="2" width="13.85546875" style="9" customWidth="1"/>
    <col min="3" max="3" width="107.85546875" style="9" customWidth="1"/>
    <col min="4" max="4" width="45" style="9" customWidth="1"/>
    <col min="5" max="5" width="17" style="9" bestFit="1" customWidth="1"/>
    <col min="6" max="16384" width="9.140625" style="9"/>
  </cols>
  <sheetData>
    <row r="1" spans="1:13" x14ac:dyDescent="0.2">
      <c r="A1" s="149" t="s">
        <v>557</v>
      </c>
      <c r="B1" s="149"/>
      <c r="C1" s="143"/>
      <c r="D1" s="143"/>
      <c r="E1" s="142"/>
      <c r="F1" s="142"/>
      <c r="G1" s="142"/>
      <c r="H1" s="142"/>
      <c r="I1" s="142"/>
      <c r="J1" s="142"/>
      <c r="K1" s="142"/>
      <c r="L1" s="142"/>
      <c r="M1" s="142"/>
    </row>
    <row r="2" spans="1:13" x14ac:dyDescent="0.2">
      <c r="A2" s="149"/>
      <c r="B2" s="290"/>
      <c r="C2" s="143"/>
      <c r="D2" s="143"/>
      <c r="E2" s="142"/>
      <c r="F2" s="142"/>
      <c r="G2" s="142"/>
      <c r="H2" s="142"/>
      <c r="I2" s="142"/>
      <c r="J2" s="142"/>
      <c r="K2" s="142"/>
      <c r="L2" s="142"/>
      <c r="M2" s="142"/>
    </row>
    <row r="3" spans="1:13" x14ac:dyDescent="0.2">
      <c r="A3" s="145" t="s">
        <v>22</v>
      </c>
      <c r="B3" s="144"/>
      <c r="C3" s="144"/>
      <c r="D3" s="144"/>
      <c r="E3" s="144"/>
      <c r="F3" s="144"/>
      <c r="G3" s="142"/>
      <c r="H3" s="142"/>
      <c r="I3" s="142"/>
      <c r="J3" s="142"/>
      <c r="K3" s="142"/>
      <c r="L3" s="142"/>
      <c r="M3" s="142"/>
    </row>
    <row r="4" spans="1:13" x14ac:dyDescent="0.2">
      <c r="A4" s="145"/>
      <c r="B4" s="144"/>
      <c r="C4" s="144"/>
      <c r="D4" s="144"/>
      <c r="E4" s="144"/>
      <c r="F4" s="144"/>
      <c r="G4" s="142"/>
      <c r="H4" s="142"/>
      <c r="I4" s="142"/>
      <c r="J4" s="142"/>
      <c r="K4" s="142"/>
      <c r="L4" s="142"/>
      <c r="M4" s="142"/>
    </row>
    <row r="5" spans="1:13" customFormat="1" x14ac:dyDescent="0.2">
      <c r="A5" s="144"/>
      <c r="B5" s="144" t="s">
        <v>82</v>
      </c>
      <c r="C5" s="144"/>
      <c r="D5" s="144"/>
      <c r="E5" s="144"/>
      <c r="F5" s="144"/>
      <c r="G5" s="142"/>
      <c r="H5" s="142"/>
      <c r="I5" s="142"/>
      <c r="J5" s="142"/>
      <c r="K5" s="142"/>
      <c r="L5" s="142"/>
      <c r="M5" s="142"/>
    </row>
    <row r="6" spans="1:13" customFormat="1" x14ac:dyDescent="0.2">
      <c r="A6" s="142"/>
      <c r="B6" s="146" t="s">
        <v>83</v>
      </c>
      <c r="C6" s="146"/>
      <c r="D6" s="146"/>
      <c r="E6" s="146"/>
      <c r="F6" s="144"/>
      <c r="G6" s="142"/>
      <c r="H6" s="142"/>
      <c r="I6" s="142"/>
      <c r="J6" s="142"/>
      <c r="K6" s="142"/>
      <c r="L6" s="142"/>
      <c r="M6" s="142"/>
    </row>
    <row r="7" spans="1:13" s="160" customFormat="1" x14ac:dyDescent="0.2">
      <c r="A7" s="154"/>
      <c r="B7" s="146"/>
      <c r="C7" s="146"/>
      <c r="D7" s="146"/>
      <c r="E7" s="146"/>
      <c r="F7" s="144"/>
      <c r="G7" s="154"/>
      <c r="H7" s="154"/>
      <c r="I7" s="154"/>
      <c r="J7" s="154"/>
      <c r="K7" s="154"/>
      <c r="L7" s="154"/>
      <c r="M7" s="154"/>
    </row>
    <row r="8" spans="1:13" customFormat="1" x14ac:dyDescent="0.2">
      <c r="A8" s="142"/>
      <c r="B8" s="146"/>
      <c r="C8" s="146"/>
      <c r="D8" s="146"/>
      <c r="E8" s="146"/>
      <c r="F8" s="144"/>
      <c r="G8" s="142"/>
      <c r="H8" s="142"/>
      <c r="I8" s="142"/>
      <c r="J8" s="142"/>
      <c r="K8" s="142"/>
      <c r="L8" s="142"/>
      <c r="M8" s="142"/>
    </row>
    <row r="9" spans="1:13" customFormat="1" ht="25.5" customHeight="1" x14ac:dyDescent="0.2">
      <c r="A9" s="145"/>
      <c r="B9" s="150" t="s">
        <v>84</v>
      </c>
      <c r="C9" s="150" t="s">
        <v>85</v>
      </c>
      <c r="D9" s="150" t="s">
        <v>86</v>
      </c>
      <c r="E9" s="150" t="s">
        <v>87</v>
      </c>
      <c r="F9" s="144"/>
      <c r="G9" s="142"/>
      <c r="H9" s="142"/>
      <c r="I9" s="142"/>
      <c r="J9" s="142"/>
      <c r="K9" s="142"/>
      <c r="L9" s="142"/>
      <c r="M9" s="142"/>
    </row>
    <row r="10" spans="1:13" customFormat="1" ht="15.95" customHeight="1" x14ac:dyDescent="0.2">
      <c r="A10" s="142"/>
      <c r="B10" s="151" t="s">
        <v>23</v>
      </c>
      <c r="C10" s="166" t="s">
        <v>236</v>
      </c>
      <c r="D10" s="152" t="s">
        <v>19</v>
      </c>
      <c r="E10" s="152" t="s">
        <v>369</v>
      </c>
      <c r="F10" s="142"/>
      <c r="G10" s="143"/>
      <c r="H10" s="142"/>
      <c r="I10" s="142"/>
      <c r="J10" s="142"/>
      <c r="K10" s="142"/>
      <c r="L10" s="142"/>
      <c r="M10" s="142"/>
    </row>
    <row r="11" spans="1:13" customFormat="1" ht="15.95" customHeight="1" x14ac:dyDescent="0.2">
      <c r="A11" s="142"/>
      <c r="B11" s="151" t="s">
        <v>24</v>
      </c>
      <c r="C11" s="166" t="s">
        <v>88</v>
      </c>
      <c r="D11" s="152" t="s">
        <v>19</v>
      </c>
      <c r="E11" s="152" t="s">
        <v>369</v>
      </c>
      <c r="F11" s="142"/>
      <c r="G11" s="142"/>
      <c r="H11" s="142"/>
      <c r="I11" s="142"/>
      <c r="J11" s="142"/>
      <c r="K11" s="142"/>
      <c r="L11" s="142"/>
      <c r="M11" s="142"/>
    </row>
    <row r="12" spans="1:13" s="160" customFormat="1" ht="15.95" customHeight="1" x14ac:dyDescent="0.2">
      <c r="A12" s="154"/>
      <c r="B12" s="151" t="s">
        <v>25</v>
      </c>
      <c r="C12" s="166" t="s">
        <v>134</v>
      </c>
      <c r="D12" s="152" t="s">
        <v>19</v>
      </c>
      <c r="E12" s="152" t="s">
        <v>369</v>
      </c>
      <c r="F12" s="154"/>
      <c r="G12" s="154"/>
      <c r="H12" s="154"/>
      <c r="I12" s="154"/>
      <c r="J12" s="154"/>
      <c r="K12" s="154"/>
      <c r="L12" s="154"/>
      <c r="M12" s="154"/>
    </row>
    <row r="13" spans="1:13" customFormat="1" ht="15.95" customHeight="1" x14ac:dyDescent="0.2">
      <c r="A13" s="142"/>
      <c r="B13" s="151" t="s">
        <v>26</v>
      </c>
      <c r="C13" s="166" t="s">
        <v>136</v>
      </c>
      <c r="D13" s="152" t="s">
        <v>19</v>
      </c>
      <c r="E13" s="152" t="s">
        <v>370</v>
      </c>
      <c r="F13" s="142"/>
      <c r="G13" s="142"/>
      <c r="H13" s="142"/>
      <c r="I13" s="142"/>
      <c r="J13" s="142"/>
      <c r="K13" s="142"/>
      <c r="L13" s="142"/>
      <c r="M13" s="142"/>
    </row>
    <row r="14" spans="1:13" ht="15.95" customHeight="1" x14ac:dyDescent="0.2">
      <c r="A14" s="142"/>
      <c r="B14" s="151" t="s">
        <v>103</v>
      </c>
      <c r="C14" s="167" t="s">
        <v>53</v>
      </c>
      <c r="D14" s="152" t="s">
        <v>19</v>
      </c>
      <c r="E14" s="152" t="s">
        <v>286</v>
      </c>
      <c r="F14" s="142"/>
      <c r="G14" s="142"/>
      <c r="H14" s="142"/>
      <c r="I14" s="142"/>
      <c r="J14" s="142"/>
      <c r="K14" s="142"/>
      <c r="L14" s="142"/>
      <c r="M14" s="142"/>
    </row>
    <row r="15" spans="1:13" ht="15.95" customHeight="1" x14ac:dyDescent="0.2">
      <c r="A15" s="142"/>
      <c r="B15" s="151" t="s">
        <v>276</v>
      </c>
      <c r="C15" s="167" t="s">
        <v>91</v>
      </c>
      <c r="D15" s="152" t="s">
        <v>70</v>
      </c>
      <c r="E15" s="152" t="s">
        <v>286</v>
      </c>
      <c r="F15" s="147"/>
      <c r="G15" s="147"/>
      <c r="H15" s="147"/>
      <c r="I15" s="147"/>
      <c r="J15" s="147"/>
      <c r="K15" s="147"/>
      <c r="L15" s="147"/>
      <c r="M15" s="147"/>
    </row>
    <row r="16" spans="1:13" s="137" customFormat="1" ht="15.95" customHeight="1" x14ac:dyDescent="0.2">
      <c r="A16" s="227"/>
      <c r="B16" s="266" t="s">
        <v>104</v>
      </c>
      <c r="C16" s="267" t="s">
        <v>237</v>
      </c>
      <c r="D16" s="152" t="s">
        <v>70</v>
      </c>
      <c r="E16" s="152" t="s">
        <v>286</v>
      </c>
      <c r="F16" s="147"/>
      <c r="G16" s="147"/>
      <c r="H16" s="147"/>
      <c r="I16" s="147"/>
      <c r="J16" s="147"/>
      <c r="K16" s="147"/>
      <c r="L16" s="147"/>
      <c r="M16" s="147"/>
    </row>
    <row r="17" spans="1:13" ht="29.25" customHeight="1" x14ac:dyDescent="0.2">
      <c r="A17" s="21"/>
      <c r="B17" s="151" t="s">
        <v>105</v>
      </c>
      <c r="C17" s="167" t="s">
        <v>59</v>
      </c>
      <c r="D17" s="153" t="s">
        <v>77</v>
      </c>
      <c r="E17" s="152" t="s">
        <v>286</v>
      </c>
      <c r="F17" s="142"/>
      <c r="G17" s="142"/>
      <c r="H17" s="137"/>
      <c r="I17" s="137"/>
      <c r="J17" s="137"/>
      <c r="K17" s="137"/>
      <c r="L17" s="137"/>
      <c r="M17" s="137"/>
    </row>
    <row r="18" spans="1:13" ht="15.95" customHeight="1" x14ac:dyDescent="0.2">
      <c r="A18" s="21"/>
      <c r="B18" s="151" t="s">
        <v>207</v>
      </c>
      <c r="C18" s="167" t="s">
        <v>58</v>
      </c>
      <c r="D18" s="153" t="s">
        <v>78</v>
      </c>
      <c r="E18" s="152" t="s">
        <v>286</v>
      </c>
      <c r="F18" s="142"/>
      <c r="G18" s="142"/>
      <c r="H18" s="137"/>
      <c r="I18" s="137"/>
      <c r="J18" s="137"/>
      <c r="K18" s="137"/>
      <c r="L18" s="137"/>
      <c r="M18" s="137"/>
    </row>
    <row r="19" spans="1:13" s="137" customFormat="1" ht="15.95" customHeight="1" x14ac:dyDescent="0.2">
      <c r="A19" s="21"/>
      <c r="B19" s="151" t="s">
        <v>106</v>
      </c>
      <c r="C19" s="168" t="s">
        <v>107</v>
      </c>
      <c r="D19" s="152" t="s">
        <v>71</v>
      </c>
      <c r="E19" s="152" t="s">
        <v>286</v>
      </c>
      <c r="F19" s="148"/>
      <c r="G19" s="154"/>
    </row>
    <row r="20" spans="1:13" ht="15.95" customHeight="1" x14ac:dyDescent="0.2">
      <c r="A20" s="21"/>
      <c r="B20" s="151" t="s">
        <v>29</v>
      </c>
      <c r="C20" s="167" t="s">
        <v>92</v>
      </c>
      <c r="D20" s="152" t="s">
        <v>19</v>
      </c>
      <c r="E20" s="152" t="s">
        <v>286</v>
      </c>
      <c r="F20" s="146"/>
      <c r="G20" s="144"/>
      <c r="H20" s="137"/>
      <c r="I20" s="137"/>
      <c r="J20" s="137"/>
      <c r="K20" s="137"/>
      <c r="L20" s="137"/>
      <c r="M20" s="137"/>
    </row>
    <row r="21" spans="1:13" ht="15.95" customHeight="1" x14ac:dyDescent="0.2">
      <c r="A21" s="21"/>
      <c r="B21" s="266" t="s">
        <v>277</v>
      </c>
      <c r="C21" s="167" t="s">
        <v>93</v>
      </c>
      <c r="D21" s="152" t="s">
        <v>70</v>
      </c>
      <c r="E21" s="152" t="s">
        <v>286</v>
      </c>
      <c r="F21" s="146"/>
      <c r="G21" s="144"/>
      <c r="H21" s="137"/>
      <c r="I21" s="137"/>
      <c r="J21" s="137"/>
      <c r="K21" s="137"/>
      <c r="L21" s="137"/>
      <c r="M21" s="137"/>
    </row>
    <row r="22" spans="1:13" s="137" customFormat="1" ht="15.95" customHeight="1" x14ac:dyDescent="0.2">
      <c r="A22" s="21"/>
      <c r="B22" s="266" t="s">
        <v>208</v>
      </c>
      <c r="C22" s="167" t="s">
        <v>262</v>
      </c>
      <c r="D22" s="152" t="s">
        <v>70</v>
      </c>
      <c r="E22" s="152" t="s">
        <v>286</v>
      </c>
      <c r="F22" s="146"/>
      <c r="G22" s="144"/>
    </row>
    <row r="23" spans="1:13" ht="15.95" customHeight="1" x14ac:dyDescent="0.2">
      <c r="A23" s="136"/>
      <c r="F23" s="146"/>
      <c r="G23" s="144"/>
      <c r="H23" s="137"/>
      <c r="I23" s="137"/>
      <c r="J23" s="137"/>
      <c r="K23" s="137"/>
      <c r="L23" s="137"/>
      <c r="M23" s="137"/>
    </row>
    <row r="24" spans="1:13" ht="15.95" customHeight="1" x14ac:dyDescent="0.2">
      <c r="B24" s="137"/>
      <c r="C24" s="137"/>
      <c r="D24" s="137"/>
      <c r="E24" s="137"/>
    </row>
    <row r="25" spans="1:13" ht="15.95" customHeight="1" x14ac:dyDescent="0.2"/>
    <row r="26" spans="1:13" s="137" customFormat="1" ht="15.95" customHeight="1" x14ac:dyDescent="0.2">
      <c r="B26" s="9"/>
      <c r="C26" s="9"/>
      <c r="D26" s="9"/>
      <c r="E26" s="9"/>
    </row>
    <row r="27" spans="1:13" ht="15.95" customHeight="1" x14ac:dyDescent="0.2"/>
    <row r="28" spans="1:13" ht="15.95" customHeight="1" x14ac:dyDescent="0.2"/>
    <row r="29" spans="1:13" ht="15.95" customHeight="1" x14ac:dyDescent="0.2"/>
    <row r="30" spans="1:13" ht="15.95" customHeight="1" x14ac:dyDescent="0.2"/>
    <row r="31" spans="1:13" ht="15.95" customHeight="1" x14ac:dyDescent="0.2"/>
  </sheetData>
  <sheetProtection sheet="1" objects="1" scenarios="1"/>
  <phoneticPr fontId="37" type="noConversion"/>
  <hyperlinks>
    <hyperlink ref="B14" location="'Table 2a'!A1" display="Table 2a" xr:uid="{00000000-0004-0000-0300-000000000000}"/>
    <hyperlink ref="B20" location="'Table 4a'!A1" display="Table 4a" xr:uid="{00000000-0004-0000-0300-000001000000}"/>
    <hyperlink ref="B15" location="'Table 2b (1)'!A1" display="Table 2b (1)" xr:uid="{00000000-0004-0000-0300-000002000000}"/>
    <hyperlink ref="B17" location="'Table 2d'!A1" display="Table 2d" xr:uid="{00000000-0004-0000-0300-000003000000}"/>
    <hyperlink ref="B18" location="'Table 2e'!A1" display="Table 2e" xr:uid="{00000000-0004-0000-0300-000004000000}"/>
    <hyperlink ref="B21" location="'Table 4b (1)'!A1" display="Table 4b (1)" xr:uid="{00000000-0004-0000-0300-000005000000}"/>
    <hyperlink ref="B11" location="'Table 1b'!A1" display="Table 1b" xr:uid="{00000000-0004-0000-0300-000006000000}"/>
    <hyperlink ref="B13" location="'Table 1d'!A1" display="Table 1d" xr:uid="{00000000-0004-0000-0300-000007000000}"/>
    <hyperlink ref="B19" location="'Table 3'!A1" display="Table 3" xr:uid="{00000000-0004-0000-0300-000008000000}"/>
    <hyperlink ref="B12" location="'Table 1c'!A1" display="Table 1c" xr:uid="{00000000-0004-0000-0300-000009000000}"/>
    <hyperlink ref="B16" location="'Table 2c'!A1" display="Table 2c" xr:uid="{00000000-0004-0000-0300-00000A000000}"/>
    <hyperlink ref="B22" location="'Table 4c'!A1" display="Table 4c" xr:uid="{00000000-0004-0000-0300-00000B000000}"/>
    <hyperlink ref="B10" location="'Table 1a'!A1" display="Table 1a" xr:uid="{00000000-0004-0000-0300-00000C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49"/>
  <sheetViews>
    <sheetView showGridLines="0" zoomScaleNormal="100" workbookViewId="0">
      <selection sqref="A1:F1"/>
    </sheetView>
  </sheetViews>
  <sheetFormatPr defaultColWidth="9.140625" defaultRowHeight="12" x14ac:dyDescent="0.2"/>
  <cols>
    <col min="1" max="1" width="45.140625" style="1" customWidth="1"/>
    <col min="2" max="2" width="10.7109375" style="1" customWidth="1"/>
    <col min="3" max="3" width="3.5703125" style="1" customWidth="1"/>
    <col min="4" max="6" width="15" style="1" customWidth="1"/>
    <col min="7" max="7" width="12.28515625" style="1" customWidth="1"/>
    <col min="8" max="16384" width="9.140625" style="1"/>
  </cols>
  <sheetData>
    <row r="1" spans="1:7" ht="12.75" customHeight="1" x14ac:dyDescent="0.2">
      <c r="A1" s="671" t="s">
        <v>328</v>
      </c>
      <c r="B1" s="671"/>
      <c r="C1" s="671"/>
      <c r="D1" s="671"/>
      <c r="E1" s="671"/>
      <c r="F1" s="671"/>
    </row>
    <row r="2" spans="1:7" ht="12.75" customHeight="1" x14ac:dyDescent="0.2">
      <c r="A2" s="38" t="s">
        <v>371</v>
      </c>
      <c r="B2" s="38"/>
      <c r="C2" s="37"/>
      <c r="D2" s="37"/>
      <c r="E2" s="37"/>
      <c r="F2" s="37"/>
    </row>
    <row r="3" spans="1:7" ht="12.75" customHeight="1" x14ac:dyDescent="0.2">
      <c r="A3" s="35" t="s">
        <v>0</v>
      </c>
      <c r="B3" s="37"/>
      <c r="C3" s="37"/>
      <c r="D3" s="37"/>
      <c r="E3" s="37"/>
      <c r="F3" s="37"/>
    </row>
    <row r="4" spans="1:7" s="228" customFormat="1" ht="11.25" customHeight="1" x14ac:dyDescent="0.2">
      <c r="A4" s="317"/>
      <c r="B4" s="40"/>
      <c r="C4" s="40"/>
      <c r="D4" s="40"/>
      <c r="E4" s="40"/>
      <c r="F4" s="40"/>
    </row>
    <row r="5" spans="1:7" s="228" customFormat="1" ht="60.75" customHeight="1" x14ac:dyDescent="0.2">
      <c r="A5" s="60"/>
      <c r="B5" s="308" t="s">
        <v>62</v>
      </c>
      <c r="C5" s="308"/>
      <c r="D5" s="409" t="s">
        <v>372</v>
      </c>
      <c r="E5" s="308" t="s">
        <v>100</v>
      </c>
      <c r="F5" s="419" t="s">
        <v>360</v>
      </c>
    </row>
    <row r="6" spans="1:7" s="228" customFormat="1" ht="6.75" customHeight="1" x14ac:dyDescent="0.2">
      <c r="A6" s="18"/>
      <c r="B6" s="67"/>
      <c r="C6" s="67"/>
      <c r="D6" s="67"/>
      <c r="E6" s="67"/>
      <c r="F6" s="67"/>
    </row>
    <row r="7" spans="1:7" s="228" customFormat="1" ht="12.75" customHeight="1" x14ac:dyDescent="0.2">
      <c r="A7" s="672" t="s">
        <v>329</v>
      </c>
      <c r="B7" s="673"/>
      <c r="C7" s="187"/>
      <c r="D7" s="171"/>
      <c r="E7" s="171"/>
      <c r="F7" s="171"/>
    </row>
    <row r="8" spans="1:7" s="228" customFormat="1" ht="11.25" customHeight="1" x14ac:dyDescent="0.2">
      <c r="A8" s="106" t="s">
        <v>1</v>
      </c>
      <c r="B8" s="129">
        <v>639263</v>
      </c>
      <c r="C8" s="187"/>
      <c r="D8" s="196">
        <v>54</v>
      </c>
      <c r="E8" s="196">
        <v>22</v>
      </c>
      <c r="F8" s="196" t="s">
        <v>170</v>
      </c>
      <c r="G8" s="1"/>
    </row>
    <row r="9" spans="1:7" s="228" customFormat="1" ht="11.25" customHeight="1" x14ac:dyDescent="0.2">
      <c r="A9" s="25" t="s">
        <v>2</v>
      </c>
      <c r="B9" s="129">
        <v>627093</v>
      </c>
      <c r="C9" s="187"/>
      <c r="D9" s="196">
        <v>59.6</v>
      </c>
      <c r="E9" s="196">
        <v>23.8</v>
      </c>
      <c r="F9" s="196" t="s">
        <v>170</v>
      </c>
      <c r="G9" s="1"/>
    </row>
    <row r="10" spans="1:7" s="228" customFormat="1" ht="11.25" customHeight="1" x14ac:dyDescent="0.2">
      <c r="A10" s="25" t="s">
        <v>27</v>
      </c>
      <c r="B10" s="129">
        <v>620617</v>
      </c>
      <c r="D10" s="170">
        <v>60</v>
      </c>
      <c r="E10" s="170">
        <v>25.2</v>
      </c>
      <c r="F10" s="196" t="s">
        <v>170</v>
      </c>
      <c r="G10" s="1"/>
    </row>
    <row r="11" spans="1:7" s="228" customFormat="1" ht="11.25" customHeight="1" x14ac:dyDescent="0.2">
      <c r="A11" s="25" t="s">
        <v>39</v>
      </c>
      <c r="B11" s="129">
        <v>632397</v>
      </c>
      <c r="C11" s="187"/>
      <c r="D11" s="170">
        <v>60</v>
      </c>
      <c r="E11" s="170">
        <v>34.9</v>
      </c>
      <c r="F11" s="196" t="s">
        <v>170</v>
      </c>
      <c r="G11" s="1"/>
    </row>
    <row r="12" spans="1:7" s="228" customFormat="1" ht="12.75" customHeight="1" x14ac:dyDescent="0.2">
      <c r="A12" s="197" t="s">
        <v>330</v>
      </c>
      <c r="B12" s="198">
        <v>618437</v>
      </c>
      <c r="C12" s="199"/>
      <c r="D12" s="200">
        <v>58</v>
      </c>
      <c r="E12" s="200">
        <v>36.4</v>
      </c>
      <c r="F12" s="200" t="s">
        <v>170</v>
      </c>
      <c r="G12" s="1"/>
    </row>
    <row r="13" spans="1:7" s="228" customFormat="1" ht="12" customHeight="1" x14ac:dyDescent="0.2">
      <c r="A13" s="98" t="s">
        <v>331</v>
      </c>
      <c r="B13" s="186">
        <v>618437</v>
      </c>
      <c r="C13" s="189"/>
      <c r="D13" s="188">
        <v>55.5</v>
      </c>
      <c r="E13" s="188">
        <v>36.299999999999997</v>
      </c>
      <c r="F13" s="188" t="s">
        <v>170</v>
      </c>
      <c r="G13" s="157"/>
    </row>
    <row r="14" spans="1:7" s="228" customFormat="1" ht="12" customHeight="1" x14ac:dyDescent="0.2">
      <c r="A14" s="25" t="s">
        <v>334</v>
      </c>
      <c r="B14" s="129">
        <v>611024</v>
      </c>
      <c r="C14" s="187"/>
      <c r="D14" s="170">
        <v>55.8</v>
      </c>
      <c r="E14" s="170">
        <v>36.200000000000003</v>
      </c>
      <c r="F14" s="170" t="s">
        <v>170</v>
      </c>
      <c r="G14" s="157"/>
    </row>
    <row r="15" spans="1:7" s="228" customFormat="1" ht="12" customHeight="1" x14ac:dyDescent="0.2">
      <c r="A15" s="201" t="s">
        <v>332</v>
      </c>
      <c r="B15" s="202">
        <v>600425</v>
      </c>
      <c r="C15" s="199"/>
      <c r="D15" s="203">
        <v>55.3</v>
      </c>
      <c r="E15" s="203">
        <v>36.799999999999997</v>
      </c>
      <c r="F15" s="203" t="s">
        <v>170</v>
      </c>
    </row>
    <row r="16" spans="1:7" s="228" customFormat="1" ht="12" customHeight="1" x14ac:dyDescent="0.2">
      <c r="A16" s="98" t="s">
        <v>333</v>
      </c>
      <c r="B16" s="129">
        <v>600425</v>
      </c>
      <c r="C16" s="187"/>
      <c r="D16" s="170">
        <v>59.3</v>
      </c>
      <c r="E16" s="170">
        <v>36.799999999999997</v>
      </c>
      <c r="F16" s="170" t="s">
        <v>170</v>
      </c>
      <c r="G16" s="125"/>
    </row>
    <row r="17" spans="1:7" s="228" customFormat="1" ht="12" customHeight="1" x14ac:dyDescent="0.2">
      <c r="A17" s="201" t="s">
        <v>373</v>
      </c>
      <c r="B17" s="202">
        <v>587640</v>
      </c>
      <c r="C17" s="199"/>
      <c r="D17" s="203">
        <v>59.1</v>
      </c>
      <c r="E17" s="203" t="s">
        <v>273</v>
      </c>
      <c r="F17" s="203" t="s">
        <v>170</v>
      </c>
      <c r="G17" s="1"/>
    </row>
    <row r="18" spans="1:7" s="403" customFormat="1" ht="12" customHeight="1" x14ac:dyDescent="0.2">
      <c r="A18" s="25" t="s">
        <v>374</v>
      </c>
      <c r="B18" s="301">
        <v>587640</v>
      </c>
      <c r="C18" s="187"/>
      <c r="D18" s="315">
        <v>39.6</v>
      </c>
      <c r="E18" s="315">
        <v>35</v>
      </c>
      <c r="F18" s="315" t="s">
        <v>170</v>
      </c>
      <c r="G18" s="1"/>
    </row>
    <row r="19" spans="1:7" s="228" customFormat="1" ht="12" customHeight="1" x14ac:dyDescent="0.2">
      <c r="A19" s="410" t="s">
        <v>286</v>
      </c>
      <c r="B19" s="299">
        <v>585377</v>
      </c>
      <c r="C19" s="175"/>
      <c r="D19" s="300">
        <v>39.9</v>
      </c>
      <c r="E19" s="300">
        <v>35.1</v>
      </c>
      <c r="F19" s="623">
        <v>3.83</v>
      </c>
      <c r="G19" s="1"/>
    </row>
    <row r="20" spans="1:7" s="228" customFormat="1" ht="9.75" customHeight="1" x14ac:dyDescent="0.2">
      <c r="A20" s="18"/>
      <c r="F20" s="497"/>
      <c r="G20" s="1"/>
    </row>
    <row r="21" spans="1:7" s="228" customFormat="1" ht="12.75" customHeight="1" x14ac:dyDescent="0.2">
      <c r="A21" s="674" t="s">
        <v>377</v>
      </c>
      <c r="B21" s="674"/>
      <c r="C21" s="674"/>
      <c r="D21" s="674"/>
      <c r="E21" s="171"/>
      <c r="F21" s="171"/>
      <c r="G21" s="1"/>
    </row>
    <row r="22" spans="1:7" s="228" customFormat="1" ht="11.25" customHeight="1" x14ac:dyDescent="0.2">
      <c r="A22" s="25" t="s">
        <v>1</v>
      </c>
      <c r="B22" s="129">
        <v>578060</v>
      </c>
      <c r="C22" s="187"/>
      <c r="D22" s="196">
        <v>55.7</v>
      </c>
      <c r="E22" s="196">
        <v>21.8</v>
      </c>
      <c r="F22" s="196" t="s">
        <v>170</v>
      </c>
      <c r="G22" s="1"/>
    </row>
    <row r="23" spans="1:7" s="228" customFormat="1" ht="11.25" customHeight="1" x14ac:dyDescent="0.2">
      <c r="A23" s="25" t="s">
        <v>2</v>
      </c>
      <c r="B23" s="129">
        <v>566927</v>
      </c>
      <c r="C23" s="187"/>
      <c r="D23" s="196">
        <v>58.7</v>
      </c>
      <c r="E23" s="196">
        <v>21.6</v>
      </c>
      <c r="F23" s="196" t="s">
        <v>170</v>
      </c>
      <c r="G23" s="1"/>
    </row>
    <row r="24" spans="1:7" s="228" customFormat="1" ht="11.25" customHeight="1" x14ac:dyDescent="0.2">
      <c r="A24" s="25" t="s">
        <v>27</v>
      </c>
      <c r="B24" s="129">
        <v>561308</v>
      </c>
      <c r="D24" s="170">
        <v>59.3</v>
      </c>
      <c r="E24" s="170">
        <v>23.1</v>
      </c>
      <c r="F24" s="170" t="s">
        <v>170</v>
      </c>
      <c r="G24" s="1"/>
    </row>
    <row r="25" spans="1:7" s="228" customFormat="1" ht="11.25" customHeight="1" x14ac:dyDescent="0.2">
      <c r="A25" s="25" t="s">
        <v>39</v>
      </c>
      <c r="B25" s="129">
        <v>571325</v>
      </c>
      <c r="D25" s="170">
        <v>61.3</v>
      </c>
      <c r="E25" s="170">
        <v>35.5</v>
      </c>
      <c r="F25" s="170" t="s">
        <v>170</v>
      </c>
      <c r="G25" s="1"/>
    </row>
    <row r="26" spans="1:7" s="228" customFormat="1" ht="12" customHeight="1" x14ac:dyDescent="0.2">
      <c r="A26" s="197" t="s">
        <v>330</v>
      </c>
      <c r="B26" s="198">
        <v>558432</v>
      </c>
      <c r="C26" s="199"/>
      <c r="D26" s="200">
        <v>61.5</v>
      </c>
      <c r="E26" s="200">
        <v>38.799999999999997</v>
      </c>
      <c r="F26" s="200" t="s">
        <v>170</v>
      </c>
      <c r="G26" s="1"/>
    </row>
    <row r="27" spans="1:7" s="228" customFormat="1" ht="12" customHeight="1" x14ac:dyDescent="0.2">
      <c r="A27" s="98" t="s">
        <v>331</v>
      </c>
      <c r="B27" s="186">
        <v>558432</v>
      </c>
      <c r="C27" s="189"/>
      <c r="D27" s="188">
        <v>58.9</v>
      </c>
      <c r="E27" s="188">
        <v>38.700000000000003</v>
      </c>
      <c r="F27" s="188" t="s">
        <v>170</v>
      </c>
      <c r="G27" s="1"/>
    </row>
    <row r="28" spans="1:7" s="228" customFormat="1" ht="12" customHeight="1" x14ac:dyDescent="0.2">
      <c r="A28" s="25" t="s">
        <v>334</v>
      </c>
      <c r="B28" s="129">
        <v>553446</v>
      </c>
      <c r="C28" s="187"/>
      <c r="D28" s="170">
        <v>59.2</v>
      </c>
      <c r="E28" s="170">
        <v>38.700000000000003</v>
      </c>
      <c r="F28" s="170" t="s">
        <v>170</v>
      </c>
      <c r="G28" s="1"/>
    </row>
    <row r="29" spans="1:7" s="228" customFormat="1" ht="12" customHeight="1" x14ac:dyDescent="0.2">
      <c r="A29" s="402" t="s">
        <v>332</v>
      </c>
      <c r="B29" s="202">
        <v>540689</v>
      </c>
      <c r="C29" s="199"/>
      <c r="D29" s="203">
        <v>59.3</v>
      </c>
      <c r="E29" s="203">
        <v>39.700000000000003</v>
      </c>
      <c r="F29" s="203" t="s">
        <v>170</v>
      </c>
      <c r="G29" s="1"/>
    </row>
    <row r="30" spans="1:7" s="228" customFormat="1" ht="12" customHeight="1" x14ac:dyDescent="0.2">
      <c r="A30" s="25" t="s">
        <v>333</v>
      </c>
      <c r="B30" s="129">
        <v>540689</v>
      </c>
      <c r="C30" s="187"/>
      <c r="D30" s="170">
        <v>63</v>
      </c>
      <c r="E30" s="170">
        <v>39.700000000000003</v>
      </c>
      <c r="F30" s="170" t="s">
        <v>170</v>
      </c>
      <c r="G30" s="1"/>
    </row>
    <row r="31" spans="1:7" s="228" customFormat="1" ht="12" customHeight="1" x14ac:dyDescent="0.2">
      <c r="A31" s="201" t="s">
        <v>373</v>
      </c>
      <c r="B31" s="202">
        <v>527859</v>
      </c>
      <c r="C31" s="199"/>
      <c r="D31" s="203">
        <v>63.9</v>
      </c>
      <c r="E31" s="203" t="s">
        <v>273</v>
      </c>
      <c r="F31" s="203" t="s">
        <v>170</v>
      </c>
      <c r="G31" s="1"/>
    </row>
    <row r="32" spans="1:7" s="403" customFormat="1" ht="12" customHeight="1" x14ac:dyDescent="0.2">
      <c r="A32" s="25" t="s">
        <v>374</v>
      </c>
      <c r="B32" s="129">
        <v>527859</v>
      </c>
      <c r="C32" s="187"/>
      <c r="D32" s="316">
        <v>42.6</v>
      </c>
      <c r="E32" s="316">
        <v>38.200000000000003</v>
      </c>
      <c r="F32" s="316" t="s">
        <v>170</v>
      </c>
      <c r="G32" s="1"/>
    </row>
    <row r="33" spans="1:8" s="228" customFormat="1" ht="11.25" customHeight="1" x14ac:dyDescent="0.2">
      <c r="A33" s="410" t="s">
        <v>286</v>
      </c>
      <c r="B33" s="299">
        <v>523757</v>
      </c>
      <c r="C33" s="175"/>
      <c r="D33" s="300">
        <v>43</v>
      </c>
      <c r="E33" s="300">
        <v>38.4</v>
      </c>
      <c r="F33" s="624">
        <v>4.03</v>
      </c>
      <c r="G33" s="1"/>
    </row>
    <row r="34" spans="1:8" s="228" customFormat="1" ht="11.25" customHeight="1" x14ac:dyDescent="0.2">
      <c r="A34" s="318"/>
      <c r="B34" s="319"/>
      <c r="C34" s="320"/>
      <c r="D34" s="321"/>
      <c r="E34" s="321"/>
      <c r="F34" s="321"/>
      <c r="G34" s="1"/>
    </row>
    <row r="35" spans="1:8" s="228" customFormat="1" ht="11.25" customHeight="1" x14ac:dyDescent="0.2">
      <c r="A35" s="25"/>
      <c r="B35" s="129"/>
      <c r="C35" s="187"/>
      <c r="D35" s="196"/>
      <c r="E35" s="196"/>
      <c r="F35" s="117" t="s">
        <v>61</v>
      </c>
      <c r="G35" s="1"/>
    </row>
    <row r="36" spans="1:8" s="228" customFormat="1" ht="11.25" customHeight="1" x14ac:dyDescent="0.2">
      <c r="A36" s="25"/>
      <c r="B36" s="129"/>
      <c r="C36" s="187"/>
      <c r="D36" s="196"/>
      <c r="E36" s="196"/>
      <c r="F36" s="196"/>
      <c r="G36" s="1"/>
    </row>
    <row r="37" spans="1:8" s="228" customFormat="1" ht="11.25" customHeight="1" x14ac:dyDescent="0.2">
      <c r="A37" s="675" t="s">
        <v>361</v>
      </c>
      <c r="B37" s="675"/>
      <c r="C37" s="675"/>
      <c r="D37" s="675"/>
      <c r="E37" s="675"/>
      <c r="F37" s="675"/>
      <c r="G37" s="1"/>
    </row>
    <row r="38" spans="1:8" s="228" customFormat="1" ht="12.75" customHeight="1" x14ac:dyDescent="0.2">
      <c r="A38" s="676" t="s">
        <v>282</v>
      </c>
      <c r="B38" s="676"/>
      <c r="C38" s="676"/>
      <c r="D38" s="676"/>
      <c r="E38" s="676"/>
      <c r="F38" s="676"/>
      <c r="G38" s="1"/>
    </row>
    <row r="39" spans="1:8" s="228" customFormat="1" ht="12.75" customHeight="1" x14ac:dyDescent="0.2">
      <c r="A39" s="677" t="s">
        <v>375</v>
      </c>
      <c r="B39" s="677"/>
      <c r="C39" s="677"/>
      <c r="D39" s="677"/>
      <c r="E39" s="677"/>
      <c r="F39" s="677"/>
      <c r="G39" s="1"/>
    </row>
    <row r="40" spans="1:8" ht="59.25" customHeight="1" x14ac:dyDescent="0.2">
      <c r="A40" s="668" t="s">
        <v>362</v>
      </c>
      <c r="B40" s="668"/>
      <c r="C40" s="668"/>
      <c r="D40" s="668"/>
      <c r="E40" s="668"/>
      <c r="F40" s="668"/>
    </row>
    <row r="41" spans="1:8" ht="15.75" customHeight="1" x14ac:dyDescent="0.2">
      <c r="A41" s="669" t="s">
        <v>335</v>
      </c>
      <c r="B41" s="669"/>
      <c r="C41" s="669"/>
      <c r="D41" s="669"/>
      <c r="E41" s="669"/>
      <c r="F41" s="669"/>
    </row>
    <row r="42" spans="1:8" ht="51.75" customHeight="1" x14ac:dyDescent="0.2">
      <c r="A42" s="669" t="s">
        <v>336</v>
      </c>
      <c r="B42" s="669"/>
      <c r="C42" s="669"/>
      <c r="D42" s="669"/>
      <c r="E42" s="669"/>
      <c r="F42" s="669"/>
    </row>
    <row r="43" spans="1:8" ht="25.5" customHeight="1" x14ac:dyDescent="0.2">
      <c r="A43" s="668" t="s">
        <v>363</v>
      </c>
      <c r="B43" s="668"/>
      <c r="C43" s="668"/>
      <c r="D43" s="668"/>
      <c r="E43" s="668"/>
      <c r="F43" s="668"/>
    </row>
    <row r="44" spans="1:8" ht="18" customHeight="1" x14ac:dyDescent="0.2">
      <c r="A44" s="669" t="s">
        <v>337</v>
      </c>
      <c r="B44" s="669"/>
      <c r="C44" s="669"/>
      <c r="D44" s="669"/>
      <c r="E44" s="669"/>
      <c r="F44" s="669"/>
    </row>
    <row r="45" spans="1:8" ht="72.75" customHeight="1" x14ac:dyDescent="0.2">
      <c r="A45" s="669" t="s">
        <v>338</v>
      </c>
      <c r="B45" s="669"/>
      <c r="C45" s="669"/>
      <c r="D45" s="669"/>
      <c r="E45" s="669"/>
      <c r="F45" s="669"/>
      <c r="H45" s="157"/>
    </row>
    <row r="46" spans="1:8" ht="89.25" customHeight="1" x14ac:dyDescent="0.2">
      <c r="A46" s="670" t="s">
        <v>473</v>
      </c>
      <c r="B46" s="670"/>
      <c r="C46" s="670"/>
      <c r="D46" s="670"/>
      <c r="E46" s="670"/>
      <c r="F46" s="670"/>
      <c r="G46" s="406"/>
      <c r="H46" s="157"/>
    </row>
    <row r="47" spans="1:8" ht="36" customHeight="1" x14ac:dyDescent="0.2">
      <c r="A47" s="667" t="s">
        <v>376</v>
      </c>
      <c r="B47" s="667"/>
      <c r="C47" s="667"/>
      <c r="D47" s="667"/>
      <c r="E47" s="667"/>
      <c r="F47" s="667"/>
    </row>
    <row r="49" spans="1:1" x14ac:dyDescent="0.2">
      <c r="A49" s="1" t="s">
        <v>31</v>
      </c>
    </row>
  </sheetData>
  <sheetProtection sheet="1" objects="1" scenarios="1"/>
  <mergeCells count="14">
    <mergeCell ref="A40:F40"/>
    <mergeCell ref="A41:F41"/>
    <mergeCell ref="A42:F42"/>
    <mergeCell ref="A1:F1"/>
    <mergeCell ref="A7:B7"/>
    <mergeCell ref="A21:D21"/>
    <mergeCell ref="A37:F37"/>
    <mergeCell ref="A38:F38"/>
    <mergeCell ref="A39:F39"/>
    <mergeCell ref="A47:F47"/>
    <mergeCell ref="A43:F43"/>
    <mergeCell ref="A44:F44"/>
    <mergeCell ref="A46:F46"/>
    <mergeCell ref="A45:F45"/>
  </mergeCells>
  <pageMargins left="0.31496062992125984" right="0.27559055118110237"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X59"/>
  <sheetViews>
    <sheetView showGridLines="0" zoomScaleNormal="100" workbookViewId="0"/>
  </sheetViews>
  <sheetFormatPr defaultColWidth="9.140625" defaultRowHeight="12" x14ac:dyDescent="0.2"/>
  <cols>
    <col min="1" max="1" width="20" style="1" customWidth="1"/>
    <col min="2" max="5" width="7.85546875" style="1" customWidth="1"/>
    <col min="6" max="10" width="8.5703125" style="1" customWidth="1"/>
    <col min="11" max="11" width="2" style="1" customWidth="1"/>
    <col min="12" max="15" width="7.85546875" style="1" customWidth="1"/>
    <col min="16" max="18" width="8.5703125" style="1" customWidth="1"/>
    <col min="19" max="19" width="9.140625" style="1"/>
    <col min="20" max="20" width="8.5703125" style="1" customWidth="1"/>
    <col min="21" max="16384" width="9.140625" style="1"/>
  </cols>
  <sheetData>
    <row r="1" spans="1:24" ht="12.75" customHeight="1" x14ac:dyDescent="0.2">
      <c r="A1" s="61" t="s">
        <v>3</v>
      </c>
      <c r="B1" s="38"/>
      <c r="C1" s="38"/>
    </row>
    <row r="2" spans="1:24" ht="12.75" customHeight="1" x14ac:dyDescent="0.2">
      <c r="A2" s="38" t="s">
        <v>478</v>
      </c>
    </row>
    <row r="3" spans="1:24" ht="12.75" customHeight="1" x14ac:dyDescent="0.2">
      <c r="A3" s="35" t="s">
        <v>0</v>
      </c>
    </row>
    <row r="4" spans="1:24" s="2" customFormat="1" ht="11.25" customHeight="1" x14ac:dyDescent="0.2">
      <c r="A4" s="317"/>
      <c r="B4" s="40"/>
      <c r="C4" s="40"/>
      <c r="D4" s="40"/>
      <c r="E4" s="40"/>
      <c r="F4" s="40"/>
      <c r="G4" s="40"/>
      <c r="H4" s="40"/>
      <c r="I4" s="40"/>
      <c r="J4" s="40"/>
      <c r="K4" s="40"/>
      <c r="L4" s="40"/>
      <c r="M4" s="40"/>
      <c r="N4" s="40"/>
      <c r="O4" s="40"/>
      <c r="P4" s="40"/>
      <c r="Q4" s="40"/>
      <c r="R4" s="40"/>
      <c r="T4" s="40"/>
    </row>
    <row r="5" spans="1:24" s="2" customFormat="1" ht="14.25" customHeight="1" x14ac:dyDescent="0.2">
      <c r="A5" s="52"/>
      <c r="B5" s="680" t="s">
        <v>102</v>
      </c>
      <c r="C5" s="680"/>
      <c r="D5" s="680"/>
      <c r="E5" s="680"/>
      <c r="F5" s="680"/>
      <c r="G5" s="680"/>
      <c r="H5" s="680"/>
      <c r="I5" s="680"/>
      <c r="J5" s="680"/>
      <c r="K5" s="68"/>
      <c r="L5" s="680" t="s">
        <v>101</v>
      </c>
      <c r="M5" s="680"/>
      <c r="N5" s="680"/>
      <c r="O5" s="680"/>
      <c r="P5" s="680"/>
      <c r="Q5" s="680"/>
      <c r="R5" s="680"/>
      <c r="S5" s="680"/>
      <c r="T5" s="680"/>
    </row>
    <row r="6" spans="1:24" s="2" customFormat="1" ht="14.25" customHeight="1" x14ac:dyDescent="0.2">
      <c r="A6" s="75"/>
      <c r="B6" s="69" t="s">
        <v>1</v>
      </c>
      <c r="C6" s="69" t="s">
        <v>4</v>
      </c>
      <c r="D6" s="69" t="s">
        <v>27</v>
      </c>
      <c r="E6" s="124" t="s">
        <v>39</v>
      </c>
      <c r="F6" s="128" t="s">
        <v>64</v>
      </c>
      <c r="G6" s="124" t="s">
        <v>60</v>
      </c>
      <c r="H6" s="128" t="s">
        <v>112</v>
      </c>
      <c r="I6" s="309" t="s">
        <v>288</v>
      </c>
      <c r="J6" s="409" t="s">
        <v>286</v>
      </c>
      <c r="K6" s="127"/>
      <c r="L6" s="108" t="s">
        <v>1</v>
      </c>
      <c r="M6" s="108" t="s">
        <v>4</v>
      </c>
      <c r="N6" s="118" t="s">
        <v>27</v>
      </c>
      <c r="O6" s="124" t="s">
        <v>39</v>
      </c>
      <c r="P6" s="128" t="s">
        <v>64</v>
      </c>
      <c r="Q6" s="124" t="s">
        <v>60</v>
      </c>
      <c r="R6" s="128" t="s">
        <v>112</v>
      </c>
      <c r="S6" s="310" t="s">
        <v>288</v>
      </c>
      <c r="T6" s="409" t="s">
        <v>286</v>
      </c>
    </row>
    <row r="7" spans="1:24" s="2" customFormat="1" ht="11.25" customHeight="1" x14ac:dyDescent="0.2">
      <c r="A7" s="18"/>
      <c r="B7" s="3"/>
      <c r="C7" s="3"/>
      <c r="D7" s="3"/>
      <c r="E7" s="99"/>
      <c r="F7" s="3"/>
      <c r="G7" s="99"/>
      <c r="H7" s="131"/>
      <c r="I7" s="3"/>
      <c r="J7" s="3"/>
      <c r="K7" s="3"/>
      <c r="L7" s="3"/>
      <c r="M7" s="3"/>
      <c r="N7" s="3"/>
      <c r="O7" s="99"/>
      <c r="P7" s="3"/>
      <c r="Q7" s="99"/>
      <c r="R7" s="131"/>
      <c r="T7" s="3"/>
    </row>
    <row r="8" spans="1:24" s="2" customFormat="1" ht="11.25" customHeight="1" x14ac:dyDescent="0.2">
      <c r="A8" s="195" t="s">
        <v>5</v>
      </c>
      <c r="B8" s="3"/>
      <c r="C8" s="3"/>
      <c r="D8" s="3"/>
      <c r="E8" s="99"/>
      <c r="F8" s="3"/>
      <c r="G8" s="99"/>
      <c r="H8" s="131"/>
      <c r="I8" s="3"/>
      <c r="J8" s="3"/>
      <c r="K8" s="3"/>
      <c r="L8" s="3"/>
      <c r="M8" s="3"/>
      <c r="N8" s="3"/>
      <c r="O8" s="99"/>
      <c r="P8" s="3"/>
      <c r="Q8" s="99"/>
      <c r="R8" s="131"/>
      <c r="T8" s="3"/>
    </row>
    <row r="9" spans="1:24" s="2" customFormat="1" ht="11.25" customHeight="1" x14ac:dyDescent="0.2">
      <c r="A9" s="27" t="s">
        <v>6</v>
      </c>
      <c r="B9" s="446">
        <v>328005</v>
      </c>
      <c r="C9" s="446">
        <v>321415</v>
      </c>
      <c r="D9" s="446">
        <v>318599</v>
      </c>
      <c r="E9" s="447">
        <v>323885</v>
      </c>
      <c r="F9" s="187">
        <v>317223</v>
      </c>
      <c r="G9" s="447">
        <v>313304</v>
      </c>
      <c r="H9" s="448">
        <v>307954</v>
      </c>
      <c r="I9" s="187">
        <v>301070</v>
      </c>
      <c r="J9" s="440">
        <v>300310</v>
      </c>
      <c r="K9" s="449"/>
      <c r="L9" s="446">
        <v>294465</v>
      </c>
      <c r="M9" s="446">
        <v>288885</v>
      </c>
      <c r="N9" s="446">
        <v>286652</v>
      </c>
      <c r="O9" s="450">
        <v>291000</v>
      </c>
      <c r="P9" s="187">
        <v>284749</v>
      </c>
      <c r="Q9" s="447">
        <v>282378</v>
      </c>
      <c r="R9" s="187">
        <v>275606</v>
      </c>
      <c r="S9" s="187">
        <v>268527</v>
      </c>
      <c r="T9" s="440">
        <v>266963</v>
      </c>
      <c r="X9" s="17"/>
    </row>
    <row r="10" spans="1:24" s="2" customFormat="1" ht="11.25" customHeight="1" x14ac:dyDescent="0.2">
      <c r="A10" s="27" t="s">
        <v>7</v>
      </c>
      <c r="B10" s="446">
        <v>311258</v>
      </c>
      <c r="C10" s="446">
        <v>305678</v>
      </c>
      <c r="D10" s="446">
        <v>302018</v>
      </c>
      <c r="E10" s="447">
        <v>308512</v>
      </c>
      <c r="F10" s="187">
        <v>301214</v>
      </c>
      <c r="G10" s="447">
        <v>297720</v>
      </c>
      <c r="H10" s="448">
        <v>292471</v>
      </c>
      <c r="I10" s="187">
        <v>286570</v>
      </c>
      <c r="J10" s="440">
        <v>285067</v>
      </c>
      <c r="K10" s="449"/>
      <c r="L10" s="446">
        <v>283595</v>
      </c>
      <c r="M10" s="446">
        <v>278042</v>
      </c>
      <c r="N10" s="446">
        <v>274656</v>
      </c>
      <c r="O10" s="450">
        <v>280325</v>
      </c>
      <c r="P10" s="187">
        <v>273683</v>
      </c>
      <c r="Q10" s="447">
        <v>271068</v>
      </c>
      <c r="R10" s="187">
        <v>265083</v>
      </c>
      <c r="S10" s="187">
        <v>259332</v>
      </c>
      <c r="T10" s="440">
        <v>256794</v>
      </c>
    </row>
    <row r="11" spans="1:24" s="2" customFormat="1" ht="11.25" customHeight="1" x14ac:dyDescent="0.2">
      <c r="A11" s="22" t="s">
        <v>8</v>
      </c>
      <c r="B11" s="446">
        <v>639263</v>
      </c>
      <c r="C11" s="446">
        <v>627093</v>
      </c>
      <c r="D11" s="446">
        <v>620617</v>
      </c>
      <c r="E11" s="447">
        <v>632397</v>
      </c>
      <c r="F11" s="187">
        <v>618437</v>
      </c>
      <c r="G11" s="447">
        <v>611024</v>
      </c>
      <c r="H11" s="448">
        <v>600425</v>
      </c>
      <c r="I11" s="187">
        <v>587640</v>
      </c>
      <c r="J11" s="440">
        <v>585377</v>
      </c>
      <c r="K11" s="449"/>
      <c r="L11" s="446">
        <v>578060</v>
      </c>
      <c r="M11" s="446">
        <v>566927</v>
      </c>
      <c r="N11" s="446">
        <v>561308</v>
      </c>
      <c r="O11" s="450">
        <v>571325</v>
      </c>
      <c r="P11" s="187">
        <v>558432</v>
      </c>
      <c r="Q11" s="447">
        <v>553446</v>
      </c>
      <c r="R11" s="187">
        <v>540689</v>
      </c>
      <c r="S11" s="187">
        <v>527859</v>
      </c>
      <c r="T11" s="440">
        <v>523757</v>
      </c>
    </row>
    <row r="12" spans="1:24" s="4" customFormat="1" ht="12.75" customHeight="1" x14ac:dyDescent="0.2">
      <c r="A12" s="423"/>
      <c r="B12" s="451"/>
      <c r="C12" s="451"/>
      <c r="D12" s="451"/>
      <c r="E12" s="452"/>
      <c r="F12" s="453"/>
      <c r="G12" s="454"/>
      <c r="H12" s="455"/>
      <c r="I12" s="453"/>
      <c r="J12" s="456"/>
      <c r="K12" s="449"/>
      <c r="L12" s="451"/>
      <c r="M12" s="449"/>
      <c r="N12" s="449"/>
      <c r="O12" s="454"/>
      <c r="P12" s="453"/>
      <c r="Q12" s="454"/>
      <c r="R12" s="457"/>
      <c r="S12" s="458"/>
      <c r="T12" s="456"/>
    </row>
    <row r="13" spans="1:24" s="4" customFormat="1" ht="11.25" x14ac:dyDescent="0.2">
      <c r="A13" s="172" t="s">
        <v>9</v>
      </c>
      <c r="B13" s="555"/>
      <c r="C13" s="556"/>
      <c r="D13" s="556"/>
      <c r="E13" s="557"/>
      <c r="F13" s="558"/>
      <c r="G13" s="557"/>
      <c r="H13" s="559"/>
      <c r="I13" s="558"/>
      <c r="J13" s="560"/>
      <c r="K13" s="556"/>
      <c r="L13" s="451"/>
      <c r="M13" s="449"/>
      <c r="N13" s="449"/>
      <c r="O13" s="454"/>
      <c r="P13" s="558"/>
      <c r="Q13" s="557"/>
      <c r="R13" s="561"/>
      <c r="S13" s="562"/>
      <c r="T13" s="560"/>
    </row>
    <row r="14" spans="1:24" s="4" customFormat="1" ht="11.25" customHeight="1" x14ac:dyDescent="0.2">
      <c r="A14" s="27" t="s">
        <v>6</v>
      </c>
      <c r="B14" s="563">
        <v>19.600000000000001</v>
      </c>
      <c r="C14" s="563">
        <v>21.4</v>
      </c>
      <c r="D14" s="563">
        <v>22.7</v>
      </c>
      <c r="E14" s="459">
        <v>30.6</v>
      </c>
      <c r="F14" s="438">
        <v>31.8</v>
      </c>
      <c r="G14" s="460">
        <v>31.6</v>
      </c>
      <c r="H14" s="461">
        <v>31.6</v>
      </c>
      <c r="I14" s="437">
        <v>29.8</v>
      </c>
      <c r="J14" s="441">
        <v>29.7</v>
      </c>
      <c r="K14" s="462"/>
      <c r="L14" s="463">
        <v>19.8</v>
      </c>
      <c r="M14" s="563">
        <v>19.399999999999999</v>
      </c>
      <c r="N14" s="563">
        <v>20.7</v>
      </c>
      <c r="O14" s="464">
        <v>31.5</v>
      </c>
      <c r="P14" s="438">
        <v>34.4</v>
      </c>
      <c r="Q14" s="460">
        <v>34.1</v>
      </c>
      <c r="R14" s="461">
        <v>34.4</v>
      </c>
      <c r="S14" s="437">
        <v>32.799999999999997</v>
      </c>
      <c r="T14" s="441">
        <v>32.799999999999997</v>
      </c>
    </row>
    <row r="15" spans="1:24" s="4" customFormat="1" ht="11.25" customHeight="1" x14ac:dyDescent="0.2">
      <c r="A15" s="27" t="s">
        <v>7</v>
      </c>
      <c r="B15" s="563">
        <v>24.5</v>
      </c>
      <c r="C15" s="563">
        <v>26.3</v>
      </c>
      <c r="D15" s="563">
        <v>27.8</v>
      </c>
      <c r="E15" s="459">
        <v>39.299999999999997</v>
      </c>
      <c r="F15" s="438">
        <v>41</v>
      </c>
      <c r="G15" s="460">
        <v>41</v>
      </c>
      <c r="H15" s="461">
        <v>42.3</v>
      </c>
      <c r="I15" s="437">
        <v>40.5</v>
      </c>
      <c r="J15" s="441">
        <v>40.700000000000003</v>
      </c>
      <c r="K15" s="462"/>
      <c r="L15" s="463">
        <v>24</v>
      </c>
      <c r="M15" s="563">
        <v>23.9</v>
      </c>
      <c r="N15" s="563">
        <v>25.6</v>
      </c>
      <c r="O15" s="464">
        <v>39.6</v>
      </c>
      <c r="P15" s="438">
        <v>43.2</v>
      </c>
      <c r="Q15" s="460">
        <v>43.4</v>
      </c>
      <c r="R15" s="461">
        <v>45.2</v>
      </c>
      <c r="S15" s="437">
        <v>43.8</v>
      </c>
      <c r="T15" s="441">
        <v>44.2</v>
      </c>
    </row>
    <row r="16" spans="1:24" s="2" customFormat="1" ht="11.25" x14ac:dyDescent="0.2">
      <c r="A16" s="22" t="s">
        <v>8</v>
      </c>
      <c r="B16" s="563">
        <v>22</v>
      </c>
      <c r="C16" s="563">
        <v>23.8</v>
      </c>
      <c r="D16" s="563">
        <v>25.2</v>
      </c>
      <c r="E16" s="459">
        <v>34.9</v>
      </c>
      <c r="F16" s="438">
        <v>36.299999999999997</v>
      </c>
      <c r="G16" s="460">
        <v>36.200000000000003</v>
      </c>
      <c r="H16" s="461">
        <v>36.799999999999997</v>
      </c>
      <c r="I16" s="437">
        <v>35</v>
      </c>
      <c r="J16" s="441">
        <v>35.1</v>
      </c>
      <c r="K16" s="451"/>
      <c r="L16" s="463">
        <v>21.8</v>
      </c>
      <c r="M16" s="563">
        <v>21.6</v>
      </c>
      <c r="N16" s="563">
        <v>23.1</v>
      </c>
      <c r="O16" s="464">
        <v>35.5</v>
      </c>
      <c r="P16" s="438">
        <v>38.700000000000003</v>
      </c>
      <c r="Q16" s="460">
        <v>38.700000000000003</v>
      </c>
      <c r="R16" s="461">
        <v>39.700000000000003</v>
      </c>
      <c r="S16" s="437">
        <v>38.200000000000003</v>
      </c>
      <c r="T16" s="441">
        <v>38.4</v>
      </c>
    </row>
    <row r="17" spans="1:20" s="2" customFormat="1" ht="11.25" x14ac:dyDescent="0.2">
      <c r="A17" s="22"/>
      <c r="B17" s="465"/>
      <c r="C17" s="465"/>
      <c r="D17" s="463"/>
      <c r="E17" s="460"/>
      <c r="F17" s="466"/>
      <c r="G17" s="467"/>
      <c r="H17" s="468"/>
      <c r="I17" s="465"/>
      <c r="J17" s="469"/>
      <c r="K17" s="470"/>
      <c r="L17" s="208"/>
      <c r="M17" s="465"/>
      <c r="N17" s="470"/>
      <c r="O17" s="460"/>
      <c r="P17" s="466"/>
      <c r="Q17" s="467"/>
      <c r="R17" s="468"/>
      <c r="S17" s="465"/>
      <c r="T17" s="469"/>
    </row>
    <row r="18" spans="1:20" s="2" customFormat="1" ht="11.25" x14ac:dyDescent="0.2">
      <c r="A18" s="498" t="s">
        <v>479</v>
      </c>
      <c r="B18" s="564"/>
      <c r="C18" s="465"/>
      <c r="D18" s="465"/>
      <c r="E18" s="467"/>
      <c r="F18" s="471"/>
      <c r="G18" s="467"/>
      <c r="H18" s="468"/>
      <c r="I18" s="465"/>
      <c r="J18" s="472"/>
      <c r="K18" s="465"/>
      <c r="L18" s="208"/>
      <c r="M18" s="465"/>
      <c r="N18" s="465"/>
      <c r="O18" s="467"/>
      <c r="P18" s="471"/>
      <c r="Q18" s="467"/>
      <c r="R18" s="468"/>
      <c r="S18" s="465"/>
      <c r="T18" s="329"/>
    </row>
    <row r="19" spans="1:20" s="2" customFormat="1" ht="11.25" x14ac:dyDescent="0.2">
      <c r="A19" s="27" t="s">
        <v>6</v>
      </c>
      <c r="B19" s="330" t="s">
        <v>170</v>
      </c>
      <c r="C19" s="330" t="s">
        <v>170</v>
      </c>
      <c r="D19" s="330" t="s">
        <v>170</v>
      </c>
      <c r="E19" s="459" t="s">
        <v>170</v>
      </c>
      <c r="F19" s="330" t="s">
        <v>170</v>
      </c>
      <c r="G19" s="460" t="s">
        <v>170</v>
      </c>
      <c r="H19" s="330" t="s">
        <v>170</v>
      </c>
      <c r="I19" s="437" t="s">
        <v>170</v>
      </c>
      <c r="J19" s="442">
        <v>3.57</v>
      </c>
      <c r="K19" s="451"/>
      <c r="L19" s="330" t="s">
        <v>170</v>
      </c>
      <c r="M19" s="565" t="s">
        <v>170</v>
      </c>
      <c r="N19" s="565" t="s">
        <v>170</v>
      </c>
      <c r="O19" s="464" t="s">
        <v>170</v>
      </c>
      <c r="P19" s="330" t="s">
        <v>170</v>
      </c>
      <c r="Q19" s="460" t="s">
        <v>170</v>
      </c>
      <c r="R19" s="330" t="s">
        <v>170</v>
      </c>
      <c r="S19" s="437" t="s">
        <v>170</v>
      </c>
      <c r="T19" s="444">
        <v>3.79</v>
      </c>
    </row>
    <row r="20" spans="1:20" s="2" customFormat="1" ht="11.25" x14ac:dyDescent="0.2">
      <c r="A20" s="27" t="s">
        <v>7</v>
      </c>
      <c r="B20" s="330" t="s">
        <v>170</v>
      </c>
      <c r="C20" s="330" t="s">
        <v>170</v>
      </c>
      <c r="D20" s="330" t="s">
        <v>170</v>
      </c>
      <c r="E20" s="459" t="s">
        <v>170</v>
      </c>
      <c r="F20" s="330" t="s">
        <v>170</v>
      </c>
      <c r="G20" s="460" t="s">
        <v>170</v>
      </c>
      <c r="H20" s="330" t="s">
        <v>170</v>
      </c>
      <c r="I20" s="437" t="s">
        <v>170</v>
      </c>
      <c r="J20" s="442">
        <v>4.0999999999999996</v>
      </c>
      <c r="K20" s="451"/>
      <c r="L20" s="330" t="s">
        <v>170</v>
      </c>
      <c r="M20" s="565" t="s">
        <v>170</v>
      </c>
      <c r="N20" s="565" t="s">
        <v>170</v>
      </c>
      <c r="O20" s="464" t="s">
        <v>170</v>
      </c>
      <c r="P20" s="330" t="s">
        <v>170</v>
      </c>
      <c r="Q20" s="460" t="s">
        <v>170</v>
      </c>
      <c r="R20" s="330" t="s">
        <v>170</v>
      </c>
      <c r="S20" s="437" t="s">
        <v>170</v>
      </c>
      <c r="T20" s="445">
        <v>4.28</v>
      </c>
    </row>
    <row r="21" spans="1:20" s="4" customFormat="1" ht="12.75" customHeight="1" x14ac:dyDescent="0.2">
      <c r="A21" s="22" t="s">
        <v>8</v>
      </c>
      <c r="B21" s="330" t="s">
        <v>170</v>
      </c>
      <c r="C21" s="330" t="s">
        <v>170</v>
      </c>
      <c r="D21" s="330" t="s">
        <v>170</v>
      </c>
      <c r="E21" s="459" t="s">
        <v>170</v>
      </c>
      <c r="F21" s="330" t="s">
        <v>170</v>
      </c>
      <c r="G21" s="460" t="s">
        <v>170</v>
      </c>
      <c r="H21" s="330" t="s">
        <v>170</v>
      </c>
      <c r="I21" s="437" t="s">
        <v>170</v>
      </c>
      <c r="J21" s="442">
        <v>3.83</v>
      </c>
      <c r="K21" s="462"/>
      <c r="L21" s="330" t="s">
        <v>170</v>
      </c>
      <c r="M21" s="565" t="s">
        <v>170</v>
      </c>
      <c r="N21" s="565" t="s">
        <v>170</v>
      </c>
      <c r="O21" s="464" t="s">
        <v>170</v>
      </c>
      <c r="P21" s="330" t="s">
        <v>170</v>
      </c>
      <c r="Q21" s="460" t="s">
        <v>170</v>
      </c>
      <c r="R21" s="330" t="s">
        <v>170</v>
      </c>
      <c r="S21" s="437" t="s">
        <v>170</v>
      </c>
      <c r="T21" s="445">
        <v>4.03</v>
      </c>
    </row>
    <row r="22" spans="1:20" s="4" customFormat="1" ht="11.25" customHeight="1" x14ac:dyDescent="0.2">
      <c r="A22" s="6"/>
      <c r="B22" s="470"/>
      <c r="C22" s="470"/>
      <c r="D22" s="473"/>
      <c r="E22" s="474"/>
      <c r="F22" s="475"/>
      <c r="G22" s="460"/>
      <c r="H22" s="476"/>
      <c r="I22" s="470"/>
      <c r="J22" s="443"/>
      <c r="K22" s="477"/>
      <c r="L22" s="463"/>
      <c r="M22" s="473"/>
      <c r="N22" s="478"/>
      <c r="O22" s="474"/>
      <c r="P22" s="475"/>
      <c r="Q22" s="460"/>
      <c r="R22" s="476"/>
      <c r="S22" s="479"/>
      <c r="T22" s="443"/>
    </row>
    <row r="23" spans="1:20" s="4" customFormat="1" ht="11.25" x14ac:dyDescent="0.2">
      <c r="A23" s="193" t="s">
        <v>9</v>
      </c>
      <c r="B23" s="470"/>
      <c r="C23" s="473"/>
      <c r="D23" s="473"/>
      <c r="E23" s="474"/>
      <c r="F23" s="475"/>
      <c r="G23" s="460"/>
      <c r="H23" s="476"/>
      <c r="I23" s="470"/>
      <c r="J23" s="443"/>
      <c r="K23" s="478"/>
      <c r="L23" s="463"/>
      <c r="M23" s="470"/>
      <c r="N23" s="470"/>
      <c r="O23" s="460"/>
      <c r="P23" s="475"/>
      <c r="Q23" s="460"/>
      <c r="R23" s="476"/>
      <c r="S23" s="479"/>
      <c r="T23" s="443"/>
    </row>
    <row r="24" spans="1:20" s="4" customFormat="1" ht="11.25" customHeight="1" x14ac:dyDescent="0.2">
      <c r="A24" s="28" t="s">
        <v>10</v>
      </c>
      <c r="B24" s="470">
        <v>94.4</v>
      </c>
      <c r="C24" s="470">
        <v>95</v>
      </c>
      <c r="D24" s="563">
        <v>94.9</v>
      </c>
      <c r="E24" s="459">
        <v>93.1</v>
      </c>
      <c r="F24" s="438">
        <v>91.1</v>
      </c>
      <c r="G24" s="460">
        <v>91.2</v>
      </c>
      <c r="H24" s="461">
        <v>90.7</v>
      </c>
      <c r="I24" s="437">
        <v>88.8</v>
      </c>
      <c r="J24" s="441">
        <v>88.9</v>
      </c>
      <c r="K24" s="462"/>
      <c r="L24" s="470">
        <v>95.9</v>
      </c>
      <c r="M24" s="470">
        <v>96.3</v>
      </c>
      <c r="N24" s="563">
        <v>96.4</v>
      </c>
      <c r="O24" s="464">
        <v>96.6</v>
      </c>
      <c r="P24" s="438">
        <v>96.1</v>
      </c>
      <c r="Q24" s="460">
        <v>96.3</v>
      </c>
      <c r="R24" s="461">
        <v>96.5</v>
      </c>
      <c r="S24" s="437">
        <v>95.7</v>
      </c>
      <c r="T24" s="441">
        <v>95.8</v>
      </c>
    </row>
    <row r="25" spans="1:20" s="2" customFormat="1" ht="11.25" customHeight="1" x14ac:dyDescent="0.2">
      <c r="A25" s="28" t="s">
        <v>11</v>
      </c>
      <c r="B25" s="470">
        <v>93.1</v>
      </c>
      <c r="C25" s="470">
        <v>96.2</v>
      </c>
      <c r="D25" s="563">
        <v>96.7</v>
      </c>
      <c r="E25" s="459">
        <v>96.8</v>
      </c>
      <c r="F25" s="438">
        <v>93.5</v>
      </c>
      <c r="G25" s="460">
        <v>93.3</v>
      </c>
      <c r="H25" s="461">
        <v>92.5</v>
      </c>
      <c r="I25" s="437">
        <v>91</v>
      </c>
      <c r="J25" s="441">
        <v>91</v>
      </c>
      <c r="K25" s="451"/>
      <c r="L25" s="470">
        <v>97</v>
      </c>
      <c r="M25" s="470">
        <v>97.3</v>
      </c>
      <c r="N25" s="563">
        <v>97.5</v>
      </c>
      <c r="O25" s="464">
        <v>97.6</v>
      </c>
      <c r="P25" s="438">
        <v>97.7</v>
      </c>
      <c r="Q25" s="460">
        <v>97.4</v>
      </c>
      <c r="R25" s="461">
        <v>97.3</v>
      </c>
      <c r="S25" s="437">
        <v>97.3</v>
      </c>
      <c r="T25" s="441">
        <v>97.3</v>
      </c>
    </row>
    <row r="26" spans="1:20" s="4" customFormat="1" ht="11.25" customHeight="1" x14ac:dyDescent="0.2">
      <c r="A26" s="28" t="s">
        <v>476</v>
      </c>
      <c r="B26" s="470">
        <v>62.2</v>
      </c>
      <c r="C26" s="470">
        <v>61.9</v>
      </c>
      <c r="D26" s="563">
        <v>64.2</v>
      </c>
      <c r="E26" s="459">
        <v>65.599999999999994</v>
      </c>
      <c r="F26" s="438">
        <v>65.2</v>
      </c>
      <c r="G26" s="460">
        <v>70.2</v>
      </c>
      <c r="H26" s="461">
        <v>81.7</v>
      </c>
      <c r="I26" s="437">
        <v>85.6</v>
      </c>
      <c r="J26" s="441">
        <v>89</v>
      </c>
      <c r="K26" s="462"/>
      <c r="L26" s="470">
        <v>63.2</v>
      </c>
      <c r="M26" s="470">
        <v>61.5</v>
      </c>
      <c r="N26" s="563">
        <v>64</v>
      </c>
      <c r="O26" s="464">
        <v>66.3</v>
      </c>
      <c r="P26" s="438">
        <v>68.7</v>
      </c>
      <c r="Q26" s="460">
        <v>74.400000000000006</v>
      </c>
      <c r="R26" s="461">
        <v>86.8</v>
      </c>
      <c r="S26" s="437">
        <v>91.3</v>
      </c>
      <c r="T26" s="441">
        <v>95.4</v>
      </c>
    </row>
    <row r="27" spans="1:20" x14ac:dyDescent="0.2">
      <c r="A27" s="29" t="s">
        <v>12</v>
      </c>
      <c r="B27" s="470">
        <v>48.9</v>
      </c>
      <c r="C27" s="470">
        <v>48.9</v>
      </c>
      <c r="D27" s="563">
        <v>50.4</v>
      </c>
      <c r="E27" s="459">
        <v>60.4</v>
      </c>
      <c r="F27" s="438">
        <v>63.9</v>
      </c>
      <c r="G27" s="460">
        <v>64.7</v>
      </c>
      <c r="H27" s="461">
        <v>71.8</v>
      </c>
      <c r="I27" s="437">
        <v>74.3</v>
      </c>
      <c r="J27" s="441">
        <v>73.8</v>
      </c>
      <c r="K27" s="55"/>
      <c r="L27" s="470">
        <v>47.7</v>
      </c>
      <c r="M27" s="470">
        <v>47.9</v>
      </c>
      <c r="N27" s="563">
        <v>49.3</v>
      </c>
      <c r="O27" s="464">
        <v>60.2</v>
      </c>
      <c r="P27" s="438">
        <v>64.599999999999994</v>
      </c>
      <c r="Q27" s="460">
        <v>65.5</v>
      </c>
      <c r="R27" s="461">
        <v>73.7</v>
      </c>
      <c r="S27" s="437">
        <v>76.8</v>
      </c>
      <c r="T27" s="441">
        <v>78.3</v>
      </c>
    </row>
    <row r="28" spans="1:20" x14ac:dyDescent="0.2">
      <c r="A28" s="28" t="s">
        <v>13</v>
      </c>
      <c r="B28" s="470">
        <v>42.6</v>
      </c>
      <c r="C28" s="470">
        <v>40.9</v>
      </c>
      <c r="D28" s="563">
        <v>41.1</v>
      </c>
      <c r="E28" s="459">
        <v>48.7</v>
      </c>
      <c r="F28" s="438">
        <v>50.8</v>
      </c>
      <c r="G28" s="460">
        <v>50</v>
      </c>
      <c r="H28" s="461">
        <v>49.4</v>
      </c>
      <c r="I28" s="437">
        <v>47.7</v>
      </c>
      <c r="J28" s="441">
        <v>45.1</v>
      </c>
      <c r="K28" s="55"/>
      <c r="L28" s="470">
        <v>40</v>
      </c>
      <c r="M28" s="470">
        <v>38.5</v>
      </c>
      <c r="N28" s="563">
        <v>38.9</v>
      </c>
      <c r="O28" s="464">
        <v>47.6</v>
      </c>
      <c r="P28" s="438">
        <v>50.5</v>
      </c>
      <c r="Q28" s="460">
        <v>49.3</v>
      </c>
      <c r="R28" s="461">
        <v>49</v>
      </c>
      <c r="S28" s="437">
        <v>47.4</v>
      </c>
      <c r="T28" s="441">
        <v>46.1</v>
      </c>
    </row>
    <row r="29" spans="1:20" x14ac:dyDescent="0.2">
      <c r="B29" s="470"/>
      <c r="C29" s="209"/>
      <c r="D29" s="209"/>
      <c r="E29" s="460"/>
      <c r="F29" s="466"/>
      <c r="G29" s="480"/>
      <c r="H29" s="481"/>
      <c r="I29" s="210"/>
      <c r="J29" s="482"/>
      <c r="K29" s="210"/>
      <c r="L29" s="209"/>
      <c r="M29" s="209"/>
      <c r="N29" s="210"/>
      <c r="O29" s="460"/>
      <c r="P29" s="466"/>
      <c r="Q29" s="480"/>
      <c r="R29" s="481"/>
      <c r="S29" s="483"/>
      <c r="T29" s="482"/>
    </row>
    <row r="30" spans="1:20" x14ac:dyDescent="0.2">
      <c r="A30" s="194" t="s">
        <v>480</v>
      </c>
      <c r="B30" s="470"/>
      <c r="C30" s="470"/>
      <c r="D30" s="470"/>
      <c r="E30" s="460"/>
      <c r="F30" s="466"/>
      <c r="G30" s="460"/>
      <c r="H30" s="476"/>
      <c r="I30" s="470"/>
      <c r="J30" s="443"/>
      <c r="K30" s="470"/>
      <c r="L30" s="470"/>
      <c r="M30" s="463"/>
      <c r="N30" s="470"/>
      <c r="O30" s="460"/>
      <c r="P30" s="466"/>
      <c r="Q30" s="460"/>
      <c r="R30" s="476"/>
      <c r="S30" s="437"/>
      <c r="T30" s="443"/>
    </row>
    <row r="31" spans="1:20" x14ac:dyDescent="0.2">
      <c r="A31" s="28" t="s">
        <v>10</v>
      </c>
      <c r="B31" s="330" t="s">
        <v>170</v>
      </c>
      <c r="C31" s="330" t="s">
        <v>170</v>
      </c>
      <c r="D31" s="565" t="s">
        <v>170</v>
      </c>
      <c r="E31" s="459" t="s">
        <v>170</v>
      </c>
      <c r="F31" s="438" t="s">
        <v>170</v>
      </c>
      <c r="G31" s="460" t="s">
        <v>170</v>
      </c>
      <c r="H31" s="461" t="s">
        <v>170</v>
      </c>
      <c r="I31" s="437" t="s">
        <v>170</v>
      </c>
      <c r="J31" s="442">
        <v>4.5999999999999996</v>
      </c>
      <c r="K31" s="55"/>
      <c r="L31" s="330" t="s">
        <v>170</v>
      </c>
      <c r="M31" s="330" t="s">
        <v>170</v>
      </c>
      <c r="N31" s="565" t="s">
        <v>170</v>
      </c>
      <c r="O31" s="464" t="s">
        <v>170</v>
      </c>
      <c r="P31" s="438" t="s">
        <v>170</v>
      </c>
      <c r="Q31" s="460" t="s">
        <v>170</v>
      </c>
      <c r="R31" s="461" t="s">
        <v>170</v>
      </c>
      <c r="S31" s="437" t="s">
        <v>170</v>
      </c>
      <c r="T31" s="442">
        <v>4.93</v>
      </c>
    </row>
    <row r="32" spans="1:20" x14ac:dyDescent="0.2">
      <c r="A32" s="28" t="s">
        <v>11</v>
      </c>
      <c r="B32" s="330" t="s">
        <v>170</v>
      </c>
      <c r="C32" s="330" t="s">
        <v>170</v>
      </c>
      <c r="D32" s="565" t="s">
        <v>170</v>
      </c>
      <c r="E32" s="459" t="s">
        <v>170</v>
      </c>
      <c r="F32" s="438" t="s">
        <v>170</v>
      </c>
      <c r="G32" s="460" t="s">
        <v>170</v>
      </c>
      <c r="H32" s="461" t="s">
        <v>170</v>
      </c>
      <c r="I32" s="437" t="s">
        <v>170</v>
      </c>
      <c r="J32" s="442">
        <v>4.21</v>
      </c>
      <c r="K32" s="55"/>
      <c r="L32" s="330" t="s">
        <v>170</v>
      </c>
      <c r="M32" s="330" t="s">
        <v>170</v>
      </c>
      <c r="N32" s="565" t="s">
        <v>170</v>
      </c>
      <c r="O32" s="464" t="s">
        <v>170</v>
      </c>
      <c r="P32" s="438" t="s">
        <v>170</v>
      </c>
      <c r="Q32" s="460" t="s">
        <v>170</v>
      </c>
      <c r="R32" s="461" t="s">
        <v>170</v>
      </c>
      <c r="S32" s="437" t="s">
        <v>170</v>
      </c>
      <c r="T32" s="442">
        <v>4.5</v>
      </c>
    </row>
    <row r="33" spans="1:20" x14ac:dyDescent="0.2">
      <c r="A33" s="28" t="s">
        <v>476</v>
      </c>
      <c r="B33" s="330" t="s">
        <v>170</v>
      </c>
      <c r="C33" s="330" t="s">
        <v>170</v>
      </c>
      <c r="D33" s="565" t="s">
        <v>170</v>
      </c>
      <c r="E33" s="459" t="s">
        <v>170</v>
      </c>
      <c r="F33" s="438" t="s">
        <v>170</v>
      </c>
      <c r="G33" s="460" t="s">
        <v>170</v>
      </c>
      <c r="H33" s="461" t="s">
        <v>170</v>
      </c>
      <c r="I33" s="437" t="s">
        <v>170</v>
      </c>
      <c r="J33" s="442">
        <v>4.2300000000000004</v>
      </c>
      <c r="K33" s="55"/>
      <c r="L33" s="330" t="s">
        <v>170</v>
      </c>
      <c r="M33" s="330" t="s">
        <v>170</v>
      </c>
      <c r="N33" s="565" t="s">
        <v>170</v>
      </c>
      <c r="O33" s="464" t="s">
        <v>170</v>
      </c>
      <c r="P33" s="438" t="s">
        <v>170</v>
      </c>
      <c r="Q33" s="460" t="s">
        <v>170</v>
      </c>
      <c r="R33" s="461" t="s">
        <v>170</v>
      </c>
      <c r="S33" s="437" t="s">
        <v>170</v>
      </c>
      <c r="T33" s="442">
        <v>4.49</v>
      </c>
    </row>
    <row r="34" spans="1:20" x14ac:dyDescent="0.2">
      <c r="A34" s="29" t="s">
        <v>12</v>
      </c>
      <c r="B34" s="330" t="s">
        <v>170</v>
      </c>
      <c r="C34" s="330" t="s">
        <v>170</v>
      </c>
      <c r="D34" s="565" t="s">
        <v>170</v>
      </c>
      <c r="E34" s="459" t="s">
        <v>170</v>
      </c>
      <c r="F34" s="438" t="s">
        <v>170</v>
      </c>
      <c r="G34" s="460" t="s">
        <v>170</v>
      </c>
      <c r="H34" s="461" t="s">
        <v>170</v>
      </c>
      <c r="I34" s="437" t="s">
        <v>170</v>
      </c>
      <c r="J34" s="442">
        <v>3.41</v>
      </c>
      <c r="K34" s="55"/>
      <c r="L34" s="330" t="s">
        <v>170</v>
      </c>
      <c r="M34" s="330" t="s">
        <v>170</v>
      </c>
      <c r="N34" s="565" t="s">
        <v>170</v>
      </c>
      <c r="O34" s="464" t="s">
        <v>170</v>
      </c>
      <c r="P34" s="438" t="s">
        <v>170</v>
      </c>
      <c r="Q34" s="460" t="s">
        <v>170</v>
      </c>
      <c r="R34" s="461" t="s">
        <v>170</v>
      </c>
      <c r="S34" s="437" t="s">
        <v>170</v>
      </c>
      <c r="T34" s="442">
        <v>3.54</v>
      </c>
    </row>
    <row r="35" spans="1:20" x14ac:dyDescent="0.2">
      <c r="A35" s="28" t="s">
        <v>13</v>
      </c>
      <c r="B35" s="330" t="s">
        <v>170</v>
      </c>
      <c r="C35" s="330" t="s">
        <v>170</v>
      </c>
      <c r="D35" s="565" t="s">
        <v>170</v>
      </c>
      <c r="E35" s="459" t="s">
        <v>170</v>
      </c>
      <c r="F35" s="438" t="s">
        <v>170</v>
      </c>
      <c r="G35" s="460" t="s">
        <v>170</v>
      </c>
      <c r="H35" s="461" t="s">
        <v>170</v>
      </c>
      <c r="I35" s="437" t="s">
        <v>170</v>
      </c>
      <c r="J35" s="442">
        <v>2.2799999999999998</v>
      </c>
      <c r="K35" s="470"/>
      <c r="L35" s="330" t="s">
        <v>170</v>
      </c>
      <c r="M35" s="330" t="s">
        <v>170</v>
      </c>
      <c r="N35" s="565" t="s">
        <v>170</v>
      </c>
      <c r="O35" s="464" t="s">
        <v>170</v>
      </c>
      <c r="P35" s="438" t="s">
        <v>170</v>
      </c>
      <c r="Q35" s="460" t="s">
        <v>170</v>
      </c>
      <c r="R35" s="461" t="s">
        <v>170</v>
      </c>
      <c r="S35" s="437" t="s">
        <v>170</v>
      </c>
      <c r="T35" s="442">
        <v>2.25</v>
      </c>
    </row>
    <row r="36" spans="1:20" x14ac:dyDescent="0.2">
      <c r="A36" s="28"/>
      <c r="B36" s="470"/>
      <c r="C36" s="470"/>
      <c r="D36" s="563"/>
      <c r="E36" s="459"/>
      <c r="F36" s="438"/>
      <c r="G36" s="484"/>
      <c r="H36" s="461"/>
      <c r="I36" s="437"/>
      <c r="J36" s="485"/>
      <c r="K36" s="470"/>
      <c r="L36" s="470"/>
      <c r="M36" s="470"/>
      <c r="N36" s="563"/>
      <c r="O36" s="464"/>
      <c r="P36" s="438"/>
      <c r="Q36" s="484"/>
      <c r="R36" s="486"/>
      <c r="S36" s="487"/>
      <c r="T36" s="485"/>
    </row>
    <row r="37" spans="1:20" x14ac:dyDescent="0.2">
      <c r="A37" s="230" t="s">
        <v>9</v>
      </c>
      <c r="B37" s="470"/>
      <c r="C37" s="470"/>
      <c r="D37" s="563"/>
      <c r="E37" s="459"/>
      <c r="F37" s="438"/>
      <c r="G37" s="484"/>
      <c r="H37" s="461"/>
      <c r="I37" s="437"/>
      <c r="J37" s="485"/>
      <c r="K37" s="470"/>
      <c r="L37" s="470"/>
      <c r="M37" s="470"/>
      <c r="N37" s="563"/>
      <c r="O37" s="464"/>
      <c r="P37" s="438"/>
      <c r="Q37" s="484"/>
      <c r="R37" s="486"/>
      <c r="S37" s="487"/>
      <c r="T37" s="485"/>
    </row>
    <row r="38" spans="1:20" x14ac:dyDescent="0.2">
      <c r="A38" s="28" t="s">
        <v>120</v>
      </c>
      <c r="B38" s="330">
        <v>3.8</v>
      </c>
      <c r="C38" s="330">
        <v>3.5</v>
      </c>
      <c r="D38" s="330">
        <v>3.4</v>
      </c>
      <c r="E38" s="459">
        <v>3.3</v>
      </c>
      <c r="F38" s="438">
        <v>3.4</v>
      </c>
      <c r="G38" s="460">
        <v>3.6</v>
      </c>
      <c r="H38" s="488">
        <v>3.7</v>
      </c>
      <c r="I38" s="437">
        <v>3.9</v>
      </c>
      <c r="J38" s="441">
        <v>4.9000000000000004</v>
      </c>
      <c r="K38" s="470"/>
      <c r="L38" s="330">
        <v>2.4</v>
      </c>
      <c r="M38" s="330">
        <v>2.2000000000000002</v>
      </c>
      <c r="N38" s="330">
        <v>2.1</v>
      </c>
      <c r="O38" s="459">
        <v>2</v>
      </c>
      <c r="P38" s="438">
        <v>1.9</v>
      </c>
      <c r="Q38" s="460">
        <v>2.1</v>
      </c>
      <c r="R38" s="461">
        <v>2.2000000000000002</v>
      </c>
      <c r="S38" s="437">
        <v>2.4</v>
      </c>
      <c r="T38" s="441">
        <v>2.5</v>
      </c>
    </row>
    <row r="39" spans="1:20" x14ac:dyDescent="0.2">
      <c r="A39" s="28" t="s">
        <v>121</v>
      </c>
      <c r="B39" s="330">
        <v>2.1</v>
      </c>
      <c r="C39" s="330">
        <v>2</v>
      </c>
      <c r="D39" s="330">
        <v>2.1</v>
      </c>
      <c r="E39" s="459">
        <v>2</v>
      </c>
      <c r="F39" s="438">
        <v>3.2</v>
      </c>
      <c r="G39" s="460">
        <v>3.2</v>
      </c>
      <c r="H39" s="488">
        <v>3</v>
      </c>
      <c r="I39" s="437">
        <v>3.3</v>
      </c>
      <c r="J39" s="441">
        <v>3.4</v>
      </c>
      <c r="K39" s="470"/>
      <c r="L39" s="330">
        <v>1.6</v>
      </c>
      <c r="M39" s="330">
        <v>1.5</v>
      </c>
      <c r="N39" s="330">
        <v>1.4</v>
      </c>
      <c r="O39" s="459">
        <v>1.3</v>
      </c>
      <c r="P39" s="438">
        <v>1.4</v>
      </c>
      <c r="Q39" s="460">
        <v>1.3</v>
      </c>
      <c r="R39" s="461">
        <v>1.1000000000000001</v>
      </c>
      <c r="S39" s="437">
        <v>1</v>
      </c>
      <c r="T39" s="441">
        <v>0.8</v>
      </c>
    </row>
    <row r="40" spans="1:20" x14ac:dyDescent="0.2">
      <c r="A40" s="28" t="s">
        <v>122</v>
      </c>
      <c r="B40" s="330">
        <v>18.3</v>
      </c>
      <c r="C40" s="330">
        <v>19.5</v>
      </c>
      <c r="D40" s="330">
        <v>18.7</v>
      </c>
      <c r="E40" s="459">
        <v>17</v>
      </c>
      <c r="F40" s="438">
        <v>16</v>
      </c>
      <c r="G40" s="460">
        <v>13.4</v>
      </c>
      <c r="H40" s="461">
        <v>6.9</v>
      </c>
      <c r="I40" s="437">
        <v>4.8</v>
      </c>
      <c r="J40" s="441">
        <v>3</v>
      </c>
      <c r="K40" s="470"/>
      <c r="L40" s="330">
        <v>18.899999999999999</v>
      </c>
      <c r="M40" s="330">
        <v>20.6</v>
      </c>
      <c r="N40" s="330">
        <v>19.8</v>
      </c>
      <c r="O40" s="459">
        <v>17.7</v>
      </c>
      <c r="P40" s="438">
        <v>15.1</v>
      </c>
      <c r="Q40" s="460">
        <v>12.1</v>
      </c>
      <c r="R40" s="461">
        <v>4.8</v>
      </c>
      <c r="S40" s="437">
        <v>2.5</v>
      </c>
      <c r="T40" s="441">
        <v>1.2</v>
      </c>
    </row>
    <row r="41" spans="1:20" x14ac:dyDescent="0.2">
      <c r="A41" s="28" t="s">
        <v>123</v>
      </c>
      <c r="B41" s="330">
        <v>25.2</v>
      </c>
      <c r="C41" s="330">
        <v>23.9</v>
      </c>
      <c r="D41" s="330">
        <v>23.2</v>
      </c>
      <c r="E41" s="459">
        <v>19.399999999999999</v>
      </c>
      <c r="F41" s="438">
        <v>18.5</v>
      </c>
      <c r="G41" s="460">
        <v>19</v>
      </c>
      <c r="H41" s="488">
        <v>15.1</v>
      </c>
      <c r="I41" s="437">
        <v>12.5</v>
      </c>
      <c r="J41" s="441">
        <v>10.8</v>
      </c>
      <c r="K41" s="470"/>
      <c r="L41" s="330">
        <v>25.9</v>
      </c>
      <c r="M41" s="330">
        <v>25.7</v>
      </c>
      <c r="N41" s="330">
        <v>24.9</v>
      </c>
      <c r="O41" s="459">
        <v>19.899999999999999</v>
      </c>
      <c r="P41" s="438">
        <v>18.8</v>
      </c>
      <c r="Q41" s="460">
        <v>19.100000000000001</v>
      </c>
      <c r="R41" s="461">
        <v>14.8</v>
      </c>
      <c r="S41" s="437">
        <v>12.1</v>
      </c>
      <c r="T41" s="441">
        <v>10.6</v>
      </c>
    </row>
    <row r="42" spans="1:20" x14ac:dyDescent="0.2">
      <c r="A42" s="28" t="s">
        <v>124</v>
      </c>
      <c r="B42" s="330">
        <v>29.3</v>
      </c>
      <c r="C42" s="330">
        <v>27.8</v>
      </c>
      <c r="D42" s="330">
        <v>28.1</v>
      </c>
      <c r="E42" s="459">
        <v>24.1</v>
      </c>
      <c r="F42" s="438">
        <v>23.1</v>
      </c>
      <c r="G42" s="460">
        <v>25.4</v>
      </c>
      <c r="H42" s="488">
        <v>35</v>
      </c>
      <c r="I42" s="437">
        <v>40.5</v>
      </c>
      <c r="J42" s="441">
        <v>42.7</v>
      </c>
      <c r="K42" s="470"/>
      <c r="L42" s="330">
        <v>29.5</v>
      </c>
      <c r="M42" s="330">
        <v>28.4</v>
      </c>
      <c r="N42" s="330">
        <v>28.8</v>
      </c>
      <c r="O42" s="459">
        <v>23.7</v>
      </c>
      <c r="P42" s="438">
        <v>24</v>
      </c>
      <c r="Q42" s="460">
        <v>26.7</v>
      </c>
      <c r="R42" s="461">
        <v>37.5</v>
      </c>
      <c r="S42" s="437">
        <v>43.8</v>
      </c>
      <c r="T42" s="441">
        <v>46.5</v>
      </c>
    </row>
    <row r="43" spans="1:20" ht="5.25" customHeight="1" x14ac:dyDescent="0.2">
      <c r="A43" s="331"/>
      <c r="B43" s="489"/>
      <c r="C43" s="490"/>
      <c r="D43" s="490"/>
      <c r="E43" s="491"/>
      <c r="F43" s="490"/>
      <c r="G43" s="491"/>
      <c r="H43" s="492"/>
      <c r="I43" s="493"/>
      <c r="J43" s="493"/>
      <c r="K43" s="490"/>
      <c r="L43" s="5"/>
      <c r="M43" s="494"/>
      <c r="N43" s="494"/>
      <c r="O43" s="495"/>
      <c r="P43" s="490"/>
      <c r="Q43" s="496"/>
      <c r="R43" s="492"/>
      <c r="S43" s="490"/>
      <c r="T43" s="493"/>
    </row>
    <row r="44" spans="1:20" x14ac:dyDescent="0.2">
      <c r="A44" s="78"/>
      <c r="B44" s="78"/>
      <c r="C44" s="79"/>
      <c r="D44" s="79"/>
      <c r="E44" s="79"/>
      <c r="F44" s="79" t="s">
        <v>31</v>
      </c>
      <c r="G44" s="79"/>
      <c r="H44" s="79"/>
      <c r="I44" s="79"/>
      <c r="J44" s="79"/>
      <c r="K44" s="79"/>
      <c r="L44" s="76"/>
      <c r="M44" s="77"/>
      <c r="N44" s="77"/>
      <c r="O44" s="77"/>
      <c r="T44" s="117" t="s">
        <v>61</v>
      </c>
    </row>
    <row r="45" spans="1:20" x14ac:dyDescent="0.2">
      <c r="A45" s="681" t="s">
        <v>51</v>
      </c>
      <c r="B45" s="681"/>
      <c r="C45" s="681"/>
      <c r="D45" s="681"/>
      <c r="E45" s="681"/>
      <c r="F45" s="681"/>
      <c r="G45" s="681"/>
      <c r="H45" s="681"/>
      <c r="I45" s="681"/>
      <c r="J45" s="681"/>
      <c r="K45" s="681"/>
      <c r="L45" s="681"/>
      <c r="M45" s="681"/>
      <c r="N45" s="681"/>
      <c r="O45" s="681"/>
      <c r="P45" s="681"/>
      <c r="Q45" s="681"/>
      <c r="R45" s="681"/>
      <c r="S45" s="681"/>
      <c r="T45" s="681"/>
    </row>
    <row r="46" spans="1:20" ht="35.65" customHeight="1" x14ac:dyDescent="0.2">
      <c r="A46" s="670" t="s">
        <v>378</v>
      </c>
      <c r="B46" s="670"/>
      <c r="C46" s="670"/>
      <c r="D46" s="670"/>
      <c r="E46" s="670"/>
      <c r="F46" s="670"/>
      <c r="G46" s="670"/>
      <c r="H46" s="670"/>
      <c r="I46" s="670"/>
      <c r="J46" s="670"/>
      <c r="K46" s="670"/>
      <c r="L46" s="670"/>
      <c r="M46" s="670"/>
      <c r="N46" s="670"/>
      <c r="O46" s="670"/>
      <c r="P46" s="670"/>
      <c r="Q46" s="670"/>
      <c r="R46" s="670"/>
      <c r="S46" s="670"/>
      <c r="T46" s="670"/>
    </row>
    <row r="47" spans="1:20" ht="12" customHeight="1" x14ac:dyDescent="0.2">
      <c r="A47" s="676" t="s">
        <v>375</v>
      </c>
      <c r="B47" s="676"/>
      <c r="C47" s="676"/>
      <c r="D47" s="676"/>
      <c r="E47" s="676"/>
      <c r="F47" s="676"/>
      <c r="G47" s="676"/>
      <c r="H47" s="676"/>
      <c r="I47" s="676"/>
      <c r="J47" s="676"/>
      <c r="K47" s="676"/>
      <c r="L47" s="676"/>
      <c r="M47" s="676"/>
      <c r="N47" s="676"/>
      <c r="O47" s="676"/>
      <c r="P47" s="676"/>
      <c r="Q47" s="676"/>
      <c r="R47" s="676"/>
      <c r="S47" s="676"/>
      <c r="T47" s="676"/>
    </row>
    <row r="48" spans="1:20" ht="27" customHeight="1" x14ac:dyDescent="0.2">
      <c r="A48" s="682" t="s">
        <v>339</v>
      </c>
      <c r="B48" s="682"/>
      <c r="C48" s="682"/>
      <c r="D48" s="682"/>
      <c r="E48" s="682"/>
      <c r="F48" s="682"/>
      <c r="G48" s="682"/>
      <c r="H48" s="682"/>
      <c r="I48" s="682"/>
      <c r="J48" s="682"/>
      <c r="K48" s="682"/>
      <c r="L48" s="682"/>
      <c r="M48" s="682"/>
      <c r="N48" s="682"/>
      <c r="O48" s="682"/>
      <c r="P48" s="682"/>
      <c r="Q48" s="682"/>
      <c r="R48" s="682"/>
      <c r="S48" s="682"/>
      <c r="T48" s="682"/>
    </row>
    <row r="49" spans="1:20" ht="27" customHeight="1" x14ac:dyDescent="0.2">
      <c r="A49" s="682" t="s">
        <v>340</v>
      </c>
      <c r="B49" s="682"/>
      <c r="C49" s="682"/>
      <c r="D49" s="682"/>
      <c r="E49" s="682"/>
      <c r="F49" s="682"/>
      <c r="G49" s="682"/>
      <c r="H49" s="682"/>
      <c r="I49" s="682"/>
      <c r="J49" s="682"/>
      <c r="K49" s="682"/>
      <c r="L49" s="682"/>
      <c r="M49" s="682"/>
      <c r="N49" s="682"/>
      <c r="O49" s="682"/>
      <c r="P49" s="682"/>
      <c r="Q49" s="682"/>
      <c r="R49" s="682"/>
      <c r="S49" s="682"/>
      <c r="T49" s="682"/>
    </row>
    <row r="50" spans="1:20" ht="39" customHeight="1" x14ac:dyDescent="0.2">
      <c r="A50" s="682" t="s">
        <v>66</v>
      </c>
      <c r="B50" s="682"/>
      <c r="C50" s="682"/>
      <c r="D50" s="682"/>
      <c r="E50" s="682"/>
      <c r="F50" s="682"/>
      <c r="G50" s="682"/>
      <c r="H50" s="682"/>
      <c r="I50" s="682"/>
      <c r="J50" s="682"/>
      <c r="K50" s="682"/>
      <c r="L50" s="682"/>
      <c r="M50" s="682"/>
      <c r="N50" s="682"/>
      <c r="O50" s="682"/>
      <c r="P50" s="682"/>
      <c r="Q50" s="682"/>
      <c r="R50" s="682"/>
      <c r="S50" s="682"/>
      <c r="T50" s="682"/>
    </row>
    <row r="51" spans="1:20" ht="41.25" customHeight="1" x14ac:dyDescent="0.2">
      <c r="A51" s="682" t="s">
        <v>472</v>
      </c>
      <c r="B51" s="682"/>
      <c r="C51" s="682"/>
      <c r="D51" s="682"/>
      <c r="E51" s="682"/>
      <c r="F51" s="682"/>
      <c r="G51" s="682"/>
      <c r="H51" s="682"/>
      <c r="I51" s="682"/>
      <c r="J51" s="682"/>
      <c r="K51" s="682"/>
      <c r="L51" s="682"/>
      <c r="M51" s="682"/>
      <c r="N51" s="682"/>
      <c r="O51" s="682"/>
      <c r="P51" s="682"/>
      <c r="Q51" s="682"/>
      <c r="R51" s="682"/>
      <c r="S51" s="682"/>
      <c r="T51" s="682"/>
    </row>
    <row r="52" spans="1:20" ht="15" customHeight="1" x14ac:dyDescent="0.2">
      <c r="A52" s="679" t="s">
        <v>477</v>
      </c>
      <c r="B52" s="679"/>
      <c r="C52" s="679"/>
      <c r="D52" s="679"/>
      <c r="E52" s="679"/>
      <c r="F52" s="679"/>
      <c r="G52" s="679"/>
      <c r="H52" s="679"/>
      <c r="I52" s="679"/>
      <c r="J52" s="679"/>
      <c r="K52" s="679"/>
      <c r="L52" s="679"/>
      <c r="M52" s="679"/>
      <c r="N52" s="679"/>
      <c r="O52" s="679"/>
      <c r="P52" s="679"/>
      <c r="Q52" s="679"/>
      <c r="R52" s="679"/>
      <c r="S52" s="679"/>
      <c r="T52" s="679"/>
    </row>
    <row r="53" spans="1:20" ht="23.25" customHeight="1" x14ac:dyDescent="0.2">
      <c r="A53" s="683" t="s">
        <v>495</v>
      </c>
      <c r="B53" s="683"/>
      <c r="C53" s="683"/>
      <c r="D53" s="683"/>
      <c r="E53" s="683"/>
      <c r="F53" s="683"/>
      <c r="G53" s="683"/>
      <c r="H53" s="683"/>
      <c r="I53" s="683"/>
      <c r="J53" s="683"/>
      <c r="K53" s="683"/>
      <c r="L53" s="683"/>
      <c r="M53" s="683"/>
      <c r="N53" s="683"/>
      <c r="O53" s="683"/>
      <c r="P53" s="683"/>
      <c r="Q53" s="683"/>
      <c r="R53" s="683"/>
      <c r="S53" s="683"/>
      <c r="T53" s="683"/>
    </row>
    <row r="54" spans="1:20" x14ac:dyDescent="0.2">
      <c r="A54" s="678" t="s">
        <v>115</v>
      </c>
      <c r="B54" s="678"/>
      <c r="C54" s="678"/>
      <c r="D54" s="678"/>
      <c r="E54" s="678"/>
      <c r="F54" s="678"/>
      <c r="G54" s="678"/>
      <c r="H54" s="678"/>
      <c r="I54" s="678"/>
      <c r="J54" s="678"/>
      <c r="K54" s="678"/>
      <c r="L54" s="678"/>
      <c r="M54" s="678"/>
      <c r="N54" s="678"/>
      <c r="O54" s="678"/>
      <c r="P54" s="678"/>
      <c r="Q54" s="678"/>
      <c r="R54" s="678"/>
      <c r="S54" s="678"/>
      <c r="T54" s="678"/>
    </row>
    <row r="55" spans="1:20" x14ac:dyDescent="0.2">
      <c r="L55" s="8"/>
    </row>
    <row r="56" spans="1:20" x14ac:dyDescent="0.2">
      <c r="L56" s="8"/>
    </row>
    <row r="57" spans="1:20" x14ac:dyDescent="0.2">
      <c r="L57" s="8"/>
    </row>
    <row r="58" spans="1:20" x14ac:dyDescent="0.2">
      <c r="L58" s="8"/>
    </row>
    <row r="59" spans="1:20" x14ac:dyDescent="0.2">
      <c r="L59" s="8"/>
    </row>
  </sheetData>
  <sheetProtection sheet="1" objects="1" scenarios="1"/>
  <mergeCells count="12">
    <mergeCell ref="A54:T54"/>
    <mergeCell ref="A52:T52"/>
    <mergeCell ref="B5:J5"/>
    <mergeCell ref="L5:T5"/>
    <mergeCell ref="A45:T45"/>
    <mergeCell ref="A46:T46"/>
    <mergeCell ref="A48:T48"/>
    <mergeCell ref="A49:T49"/>
    <mergeCell ref="A50:T50"/>
    <mergeCell ref="A51:T51"/>
    <mergeCell ref="A53:T53"/>
    <mergeCell ref="A47:T47"/>
  </mergeCells>
  <phoneticPr fontId="37" type="noConversion"/>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B38"/>
  <sheetViews>
    <sheetView showGridLines="0" workbookViewId="0">
      <selection activeCell="A2" sqref="A2"/>
    </sheetView>
  </sheetViews>
  <sheetFormatPr defaultColWidth="9.140625" defaultRowHeight="12.75" x14ac:dyDescent="0.2"/>
  <cols>
    <col min="1" max="1" width="27.42578125" style="229" customWidth="1"/>
    <col min="2" max="5" width="7.85546875" style="229" customWidth="1"/>
    <col min="6" max="10" width="8.5703125" style="229" customWidth="1"/>
    <col min="11" max="11" width="1.28515625" style="229" customWidth="1"/>
    <col min="12" max="15" width="7.85546875" style="229" customWidth="1"/>
    <col min="16" max="18" width="8.5703125" style="229" customWidth="1"/>
    <col min="19" max="19" width="9.140625" style="229"/>
    <col min="20" max="20" width="8.5703125" style="229" customWidth="1"/>
    <col min="21" max="21" width="9.140625" style="229" customWidth="1"/>
    <col min="22" max="16384" width="9.140625" style="229"/>
  </cols>
  <sheetData>
    <row r="1" spans="1:25" x14ac:dyDescent="0.2">
      <c r="A1" s="61" t="s">
        <v>133</v>
      </c>
      <c r="B1" s="61"/>
      <c r="S1" s="102"/>
    </row>
    <row r="2" spans="1:25" ht="13.5" x14ac:dyDescent="0.2">
      <c r="A2" s="38" t="s">
        <v>379</v>
      </c>
      <c r="B2" s="105"/>
      <c r="C2" s="105"/>
      <c r="D2" s="105"/>
      <c r="E2" s="105"/>
      <c r="F2" s="105"/>
      <c r="G2" s="105"/>
      <c r="H2" s="105"/>
      <c r="I2" s="105"/>
      <c r="J2" s="105"/>
      <c r="K2" s="105"/>
      <c r="L2" s="105"/>
      <c r="M2" s="105"/>
      <c r="N2" s="105"/>
      <c r="O2" s="105"/>
      <c r="P2" s="105"/>
      <c r="Q2" s="105"/>
      <c r="R2" s="105"/>
      <c r="S2" s="102"/>
      <c r="T2" s="105"/>
    </row>
    <row r="3" spans="1:25" x14ac:dyDescent="0.2">
      <c r="A3" s="35" t="s">
        <v>0</v>
      </c>
      <c r="B3" s="105"/>
      <c r="C3" s="105"/>
      <c r="D3" s="105"/>
      <c r="E3" s="105"/>
      <c r="F3" s="105"/>
      <c r="G3" s="105"/>
      <c r="H3" s="105"/>
      <c r="I3" s="105"/>
      <c r="J3" s="105"/>
      <c r="K3" s="105"/>
      <c r="L3" s="105"/>
      <c r="M3" s="105"/>
      <c r="N3" s="105"/>
      <c r="O3" s="105"/>
      <c r="P3" s="105"/>
      <c r="Q3" s="105"/>
      <c r="R3" s="105"/>
      <c r="S3" s="102"/>
      <c r="T3" s="105"/>
    </row>
    <row r="4" spans="1:25" x14ac:dyDescent="0.2">
      <c r="A4" s="317"/>
      <c r="B4" s="213"/>
      <c r="C4" s="213"/>
      <c r="D4" s="213"/>
      <c r="E4" s="213"/>
      <c r="F4" s="213"/>
      <c r="G4" s="213"/>
      <c r="H4" s="213"/>
      <c r="I4" s="213"/>
      <c r="J4" s="213"/>
      <c r="K4" s="213"/>
      <c r="L4" s="213"/>
      <c r="M4" s="213"/>
      <c r="N4" s="213"/>
      <c r="O4" s="213"/>
      <c r="P4" s="213"/>
      <c r="Q4" s="213"/>
      <c r="R4" s="213"/>
      <c r="S4" s="102"/>
      <c r="T4" s="213"/>
    </row>
    <row r="5" spans="1:25" ht="12.75" customHeight="1" x14ac:dyDescent="0.2">
      <c r="A5" s="214"/>
      <c r="B5" s="685" t="s">
        <v>137</v>
      </c>
      <c r="C5" s="685"/>
      <c r="D5" s="685"/>
      <c r="E5" s="685"/>
      <c r="F5" s="685"/>
      <c r="G5" s="685"/>
      <c r="H5" s="685"/>
      <c r="I5" s="685"/>
      <c r="J5" s="685"/>
      <c r="K5" s="215"/>
      <c r="L5" s="685" t="s">
        <v>138</v>
      </c>
      <c r="M5" s="685"/>
      <c r="N5" s="685"/>
      <c r="O5" s="685"/>
      <c r="P5" s="685"/>
      <c r="Q5" s="685"/>
      <c r="R5" s="685"/>
      <c r="S5" s="685"/>
      <c r="T5" s="685"/>
    </row>
    <row r="6" spans="1:25" x14ac:dyDescent="0.2">
      <c r="A6" s="216"/>
      <c r="B6" s="217" t="s">
        <v>1</v>
      </c>
      <c r="C6" s="217" t="s">
        <v>4</v>
      </c>
      <c r="D6" s="217" t="s">
        <v>27</v>
      </c>
      <c r="E6" s="218" t="s">
        <v>39</v>
      </c>
      <c r="F6" s="219" t="s">
        <v>139</v>
      </c>
      <c r="G6" s="421" t="s">
        <v>60</v>
      </c>
      <c r="H6" s="421" t="s">
        <v>95</v>
      </c>
      <c r="I6" s="421" t="s">
        <v>274</v>
      </c>
      <c r="J6" s="421" t="s">
        <v>286</v>
      </c>
      <c r="K6" s="217"/>
      <c r="L6" s="217" t="s">
        <v>1</v>
      </c>
      <c r="M6" s="217" t="s">
        <v>4</v>
      </c>
      <c r="N6" s="421" t="s">
        <v>27</v>
      </c>
      <c r="O6" s="218" t="s">
        <v>39</v>
      </c>
      <c r="P6" s="219" t="s">
        <v>139</v>
      </c>
      <c r="Q6" s="421" t="s">
        <v>60</v>
      </c>
      <c r="R6" s="421" t="s">
        <v>95</v>
      </c>
      <c r="S6" s="421" t="s">
        <v>274</v>
      </c>
      <c r="T6" s="421" t="s">
        <v>286</v>
      </c>
    </row>
    <row r="7" spans="1:25" x14ac:dyDescent="0.2">
      <c r="A7" s="220"/>
      <c r="B7" s="221"/>
      <c r="C7" s="221"/>
      <c r="D7" s="221"/>
      <c r="E7" s="222"/>
      <c r="F7" s="221"/>
      <c r="G7" s="221"/>
      <c r="H7" s="221"/>
      <c r="I7" s="221"/>
      <c r="J7" s="221"/>
      <c r="K7" s="221"/>
      <c r="L7" s="221"/>
      <c r="M7" s="221"/>
      <c r="N7" s="221"/>
      <c r="O7" s="222"/>
      <c r="P7" s="221"/>
      <c r="Q7" s="221"/>
      <c r="R7" s="221"/>
      <c r="S7" s="102"/>
      <c r="T7" s="221"/>
      <c r="U7" s="423"/>
      <c r="V7" s="423"/>
      <c r="W7" s="423"/>
      <c r="X7" s="322"/>
      <c r="Y7" s="322"/>
    </row>
    <row r="8" spans="1:25" x14ac:dyDescent="0.2">
      <c r="A8" s="194" t="s">
        <v>244</v>
      </c>
      <c r="B8" s="196"/>
      <c r="C8" s="323"/>
      <c r="D8" s="323"/>
      <c r="E8" s="324"/>
      <c r="F8" s="325"/>
      <c r="G8" s="196"/>
      <c r="H8" s="196"/>
      <c r="I8" s="196"/>
      <c r="J8" s="196"/>
      <c r="K8" s="224"/>
      <c r="L8" s="223"/>
      <c r="M8" s="224"/>
      <c r="N8" s="224"/>
      <c r="O8" s="100"/>
      <c r="P8" s="325"/>
      <c r="Q8" s="196"/>
      <c r="R8" s="196"/>
      <c r="S8" s="102"/>
      <c r="T8" s="196"/>
      <c r="U8" s="423"/>
      <c r="V8" s="423"/>
      <c r="W8" s="423"/>
      <c r="X8" s="322"/>
      <c r="Y8" s="322"/>
    </row>
    <row r="9" spans="1:25" x14ac:dyDescent="0.2">
      <c r="A9" s="194" t="s">
        <v>129</v>
      </c>
      <c r="B9" s="196"/>
      <c r="C9" s="323"/>
      <c r="D9" s="323"/>
      <c r="E9" s="324"/>
      <c r="F9" s="325"/>
      <c r="G9" s="196"/>
      <c r="H9" s="196"/>
      <c r="I9" s="196"/>
      <c r="J9" s="196"/>
      <c r="K9" s="224"/>
      <c r="L9" s="223"/>
      <c r="M9" s="224"/>
      <c r="N9" s="224"/>
      <c r="O9" s="100"/>
      <c r="P9" s="325"/>
      <c r="Q9" s="196"/>
      <c r="R9" s="196"/>
      <c r="S9" s="102"/>
      <c r="T9" s="196"/>
      <c r="U9" s="423"/>
      <c r="V9" s="423"/>
      <c r="W9" s="423"/>
      <c r="X9" s="322"/>
      <c r="Y9" s="322"/>
    </row>
    <row r="10" spans="1:25" x14ac:dyDescent="0.2">
      <c r="A10" s="29" t="s">
        <v>245</v>
      </c>
      <c r="B10" s="625">
        <v>62.2</v>
      </c>
      <c r="C10" s="625">
        <v>61.9</v>
      </c>
      <c r="D10" s="625">
        <v>64.2</v>
      </c>
      <c r="E10" s="626">
        <v>65.599999999999994</v>
      </c>
      <c r="F10" s="627">
        <v>65.2</v>
      </c>
      <c r="G10" s="625">
        <v>70.2</v>
      </c>
      <c r="H10" s="628">
        <v>81.7</v>
      </c>
      <c r="I10" s="628">
        <v>85.6</v>
      </c>
      <c r="J10" s="628">
        <v>89</v>
      </c>
      <c r="K10" s="629"/>
      <c r="L10" s="628">
        <v>63.2</v>
      </c>
      <c r="M10" s="628">
        <v>61.5</v>
      </c>
      <c r="N10" s="628">
        <v>64</v>
      </c>
      <c r="O10" s="630">
        <v>66.3</v>
      </c>
      <c r="P10" s="631">
        <v>68.7</v>
      </c>
      <c r="Q10" s="628">
        <v>74.400000000000006</v>
      </c>
      <c r="R10" s="628">
        <v>86.8</v>
      </c>
      <c r="S10" s="628">
        <v>91.3</v>
      </c>
      <c r="T10" s="628">
        <v>95.4</v>
      </c>
      <c r="U10" s="423"/>
      <c r="V10" s="423"/>
      <c r="W10" s="423"/>
      <c r="X10" s="322"/>
      <c r="Y10" s="322"/>
    </row>
    <row r="11" spans="1:25" x14ac:dyDescent="0.2">
      <c r="A11" s="225" t="s">
        <v>246</v>
      </c>
      <c r="B11" s="322"/>
      <c r="C11" s="322"/>
      <c r="D11" s="322"/>
      <c r="E11" s="626"/>
      <c r="F11" s="627">
        <v>21.6</v>
      </c>
      <c r="G11" s="625">
        <v>21</v>
      </c>
      <c r="H11" s="628">
        <v>23.3</v>
      </c>
      <c r="I11" s="628">
        <v>24.3</v>
      </c>
      <c r="J11" s="628">
        <v>26.1</v>
      </c>
      <c r="K11" s="629"/>
      <c r="L11" s="322"/>
      <c r="M11" s="322"/>
      <c r="N11" s="322"/>
      <c r="O11" s="626"/>
      <c r="P11" s="631">
        <v>22.2</v>
      </c>
      <c r="Q11" s="628">
        <v>21.7</v>
      </c>
      <c r="R11" s="628">
        <v>24</v>
      </c>
      <c r="S11" s="628">
        <v>25.2</v>
      </c>
      <c r="T11" s="628">
        <v>27.5</v>
      </c>
      <c r="U11" s="423"/>
      <c r="V11" s="423"/>
      <c r="W11" s="423"/>
      <c r="X11" s="322"/>
      <c r="Y11" s="322"/>
    </row>
    <row r="12" spans="1:25" x14ac:dyDescent="0.2">
      <c r="A12" s="225" t="s">
        <v>251</v>
      </c>
      <c r="B12" s="625">
        <v>17.3</v>
      </c>
      <c r="C12" s="625">
        <v>21.5</v>
      </c>
      <c r="D12" s="625">
        <v>24.6</v>
      </c>
      <c r="E12" s="626">
        <v>25.7</v>
      </c>
      <c r="F12" s="627">
        <v>21.6</v>
      </c>
      <c r="G12" s="625">
        <v>21</v>
      </c>
      <c r="H12" s="628">
        <v>23.2</v>
      </c>
      <c r="I12" s="628">
        <v>24.2</v>
      </c>
      <c r="J12" s="628">
        <v>26</v>
      </c>
      <c r="K12" s="629"/>
      <c r="L12" s="628">
        <v>16.5</v>
      </c>
      <c r="M12" s="628">
        <v>20.100000000000001</v>
      </c>
      <c r="N12" s="628">
        <v>23.2</v>
      </c>
      <c r="O12" s="630">
        <v>24.7</v>
      </c>
      <c r="P12" s="631">
        <v>22.2</v>
      </c>
      <c r="Q12" s="628">
        <v>21.7</v>
      </c>
      <c r="R12" s="628">
        <v>23.9</v>
      </c>
      <c r="S12" s="628">
        <v>25.1</v>
      </c>
      <c r="T12" s="628">
        <v>27.4</v>
      </c>
      <c r="U12" s="423"/>
      <c r="V12" s="423"/>
      <c r="W12" s="423"/>
      <c r="X12" s="322"/>
      <c r="Y12" s="322"/>
    </row>
    <row r="13" spans="1:25" x14ac:dyDescent="0.2">
      <c r="A13" s="225" t="s">
        <v>127</v>
      </c>
      <c r="B13" s="625">
        <v>44.8</v>
      </c>
      <c r="C13" s="625">
        <v>39.799999999999997</v>
      </c>
      <c r="D13" s="625">
        <v>39</v>
      </c>
      <c r="E13" s="626">
        <v>38.9</v>
      </c>
      <c r="F13" s="627">
        <v>43.3</v>
      </c>
      <c r="G13" s="625">
        <v>48.9</v>
      </c>
      <c r="H13" s="628">
        <v>57.7</v>
      </c>
      <c r="I13" s="628">
        <v>60.6</v>
      </c>
      <c r="J13" s="437" t="s">
        <v>170</v>
      </c>
      <c r="K13" s="629"/>
      <c r="L13" s="628">
        <v>46.8</v>
      </c>
      <c r="M13" s="628">
        <v>41.4</v>
      </c>
      <c r="N13" s="628">
        <v>40.700000000000003</v>
      </c>
      <c r="O13" s="630">
        <v>41.2</v>
      </c>
      <c r="P13" s="631">
        <v>46.2</v>
      </c>
      <c r="Q13" s="628">
        <v>52.4</v>
      </c>
      <c r="R13" s="628">
        <v>62.3</v>
      </c>
      <c r="S13" s="628">
        <v>65.7</v>
      </c>
      <c r="T13" s="437" t="s">
        <v>170</v>
      </c>
      <c r="U13" s="423"/>
      <c r="V13" s="423"/>
      <c r="W13" s="423"/>
      <c r="X13" s="322"/>
      <c r="Y13" s="322"/>
    </row>
    <row r="14" spans="1:25" x14ac:dyDescent="0.2">
      <c r="A14" s="225" t="s">
        <v>128</v>
      </c>
      <c r="B14" s="625">
        <v>0</v>
      </c>
      <c r="C14" s="625">
        <v>0.5</v>
      </c>
      <c r="D14" s="625">
        <v>0.5</v>
      </c>
      <c r="E14" s="626">
        <v>1</v>
      </c>
      <c r="F14" s="627">
        <v>0.3</v>
      </c>
      <c r="G14" s="625">
        <v>0.3</v>
      </c>
      <c r="H14" s="628">
        <v>0.8</v>
      </c>
      <c r="I14" s="628">
        <v>0.8</v>
      </c>
      <c r="J14" s="437" t="s">
        <v>170</v>
      </c>
      <c r="K14" s="629"/>
      <c r="L14" s="628">
        <v>0</v>
      </c>
      <c r="M14" s="628">
        <v>0</v>
      </c>
      <c r="N14" s="628">
        <v>0</v>
      </c>
      <c r="O14" s="630">
        <v>0.3</v>
      </c>
      <c r="P14" s="631">
        <v>0.3</v>
      </c>
      <c r="Q14" s="628">
        <v>0.3</v>
      </c>
      <c r="R14" s="628">
        <v>0.5</v>
      </c>
      <c r="S14" s="628">
        <v>0.5</v>
      </c>
      <c r="T14" s="437" t="s">
        <v>170</v>
      </c>
      <c r="U14" s="423"/>
      <c r="V14" s="423"/>
      <c r="W14" s="423"/>
      <c r="X14" s="322"/>
      <c r="Y14" s="322"/>
    </row>
    <row r="15" spans="1:25" x14ac:dyDescent="0.2">
      <c r="A15" s="225" t="s">
        <v>364</v>
      </c>
      <c r="B15" s="437" t="s">
        <v>170</v>
      </c>
      <c r="C15" s="437" t="s">
        <v>170</v>
      </c>
      <c r="D15" s="437" t="s">
        <v>170</v>
      </c>
      <c r="E15" s="437" t="s">
        <v>170</v>
      </c>
      <c r="F15" s="437" t="s">
        <v>170</v>
      </c>
      <c r="G15" s="437" t="s">
        <v>170</v>
      </c>
      <c r="H15" s="437" t="s">
        <v>170</v>
      </c>
      <c r="I15" s="437" t="s">
        <v>170</v>
      </c>
      <c r="J15" s="628">
        <v>62.9</v>
      </c>
      <c r="K15" s="629"/>
      <c r="L15" s="437" t="s">
        <v>170</v>
      </c>
      <c r="M15" s="437" t="s">
        <v>170</v>
      </c>
      <c r="N15" s="437" t="s">
        <v>170</v>
      </c>
      <c r="O15" s="437" t="s">
        <v>170</v>
      </c>
      <c r="P15" s="437" t="s">
        <v>170</v>
      </c>
      <c r="Q15" s="437" t="s">
        <v>170</v>
      </c>
      <c r="R15" s="437" t="s">
        <v>170</v>
      </c>
      <c r="S15" s="437" t="s">
        <v>170</v>
      </c>
      <c r="T15" s="439">
        <v>67.900000000000006</v>
      </c>
      <c r="U15" s="423"/>
      <c r="V15" s="423"/>
      <c r="W15" s="423"/>
      <c r="X15" s="322"/>
      <c r="Y15" s="322"/>
    </row>
    <row r="16" spans="1:25" x14ac:dyDescent="0.2">
      <c r="A16" s="29" t="s">
        <v>125</v>
      </c>
      <c r="B16" s="625">
        <v>48.9</v>
      </c>
      <c r="C16" s="625">
        <v>48.9</v>
      </c>
      <c r="D16" s="625">
        <v>50.4</v>
      </c>
      <c r="E16" s="626">
        <v>60.4</v>
      </c>
      <c r="F16" s="627">
        <v>63.9</v>
      </c>
      <c r="G16" s="625">
        <v>64.7</v>
      </c>
      <c r="H16" s="628">
        <v>71.8</v>
      </c>
      <c r="I16" s="628">
        <v>74.3</v>
      </c>
      <c r="J16" s="628">
        <v>73.8</v>
      </c>
      <c r="K16" s="632"/>
      <c r="L16" s="628">
        <v>47.7</v>
      </c>
      <c r="M16" s="628">
        <v>47.9</v>
      </c>
      <c r="N16" s="628">
        <v>49.3</v>
      </c>
      <c r="O16" s="630">
        <v>60.2</v>
      </c>
      <c r="P16" s="631">
        <v>64.599999999999994</v>
      </c>
      <c r="Q16" s="628">
        <v>65.5</v>
      </c>
      <c r="R16" s="628">
        <v>73.7</v>
      </c>
      <c r="S16" s="628">
        <v>76.8</v>
      </c>
      <c r="T16" s="628">
        <v>78.3</v>
      </c>
      <c r="U16" s="423"/>
      <c r="V16" s="423"/>
      <c r="W16" s="423"/>
      <c r="X16" s="322"/>
      <c r="Y16" s="322"/>
    </row>
    <row r="17" spans="1:28" x14ac:dyDescent="0.2">
      <c r="A17" s="225" t="s">
        <v>130</v>
      </c>
      <c r="B17" s="625">
        <v>8.6999999999999993</v>
      </c>
      <c r="C17" s="625">
        <v>8.8000000000000007</v>
      </c>
      <c r="D17" s="625">
        <v>9.5</v>
      </c>
      <c r="E17" s="626">
        <v>10</v>
      </c>
      <c r="F17" s="627">
        <v>9.8000000000000007</v>
      </c>
      <c r="G17" s="625">
        <v>9.6999999999999993</v>
      </c>
      <c r="H17" s="628">
        <v>10</v>
      </c>
      <c r="I17" s="628">
        <v>9.9</v>
      </c>
      <c r="J17" s="628">
        <v>8.6</v>
      </c>
      <c r="K17" s="632"/>
      <c r="L17" s="628">
        <v>7.8</v>
      </c>
      <c r="M17" s="628">
        <v>8.1</v>
      </c>
      <c r="N17" s="628">
        <v>8.6</v>
      </c>
      <c r="O17" s="630">
        <v>9.1999999999999993</v>
      </c>
      <c r="P17" s="631">
        <v>9.5</v>
      </c>
      <c r="Q17" s="628">
        <v>9.4</v>
      </c>
      <c r="R17" s="628">
        <v>9.8000000000000007</v>
      </c>
      <c r="S17" s="628">
        <v>9.8000000000000007</v>
      </c>
      <c r="T17" s="628">
        <v>9.1</v>
      </c>
      <c r="U17" s="423"/>
      <c r="V17" s="423"/>
      <c r="W17" s="423"/>
      <c r="X17" s="322"/>
      <c r="Y17" s="322"/>
    </row>
    <row r="18" spans="1:28" x14ac:dyDescent="0.2">
      <c r="A18" s="29" t="s">
        <v>126</v>
      </c>
      <c r="B18" s="625">
        <v>42.6</v>
      </c>
      <c r="C18" s="625">
        <v>40.9</v>
      </c>
      <c r="D18" s="625">
        <v>41.1</v>
      </c>
      <c r="E18" s="626">
        <v>48.7</v>
      </c>
      <c r="F18" s="627">
        <v>50.8</v>
      </c>
      <c r="G18" s="625">
        <v>50</v>
      </c>
      <c r="H18" s="628">
        <v>49.4</v>
      </c>
      <c r="I18" s="628">
        <v>47.7</v>
      </c>
      <c r="J18" s="628">
        <v>45.1</v>
      </c>
      <c r="K18" s="628"/>
      <c r="L18" s="628">
        <v>40</v>
      </c>
      <c r="M18" s="628">
        <v>38.5</v>
      </c>
      <c r="N18" s="628">
        <v>38.9</v>
      </c>
      <c r="O18" s="630">
        <v>47.6</v>
      </c>
      <c r="P18" s="631">
        <v>50.5</v>
      </c>
      <c r="Q18" s="628">
        <v>49.3</v>
      </c>
      <c r="R18" s="628">
        <v>49</v>
      </c>
      <c r="S18" s="628">
        <v>47.4</v>
      </c>
      <c r="T18" s="628">
        <v>46.1</v>
      </c>
      <c r="U18" s="423"/>
      <c r="V18" s="423"/>
      <c r="W18" s="423"/>
      <c r="X18" s="322"/>
      <c r="Y18" s="322"/>
    </row>
    <row r="19" spans="1:28" x14ac:dyDescent="0.2">
      <c r="A19" s="225" t="s">
        <v>131</v>
      </c>
      <c r="B19" s="625">
        <v>6.5</v>
      </c>
      <c r="C19" s="625">
        <v>5.9</v>
      </c>
      <c r="D19" s="625">
        <v>5.8</v>
      </c>
      <c r="E19" s="626">
        <v>5.6</v>
      </c>
      <c r="F19" s="627">
        <v>5.6</v>
      </c>
      <c r="G19" s="625">
        <v>5.6</v>
      </c>
      <c r="H19" s="628">
        <v>5.5</v>
      </c>
      <c r="I19" s="628">
        <v>5.2</v>
      </c>
      <c r="J19" s="628">
        <v>3.9</v>
      </c>
      <c r="K19" s="632"/>
      <c r="L19" s="628">
        <v>4.7</v>
      </c>
      <c r="M19" s="628">
        <v>4.4000000000000004</v>
      </c>
      <c r="N19" s="628">
        <v>4.3</v>
      </c>
      <c r="O19" s="630">
        <v>4.4000000000000004</v>
      </c>
      <c r="P19" s="631">
        <v>4.5999999999999996</v>
      </c>
      <c r="Q19" s="628">
        <v>4.5</v>
      </c>
      <c r="R19" s="628">
        <v>4.4000000000000004</v>
      </c>
      <c r="S19" s="628">
        <v>4.2</v>
      </c>
      <c r="T19" s="628">
        <v>3.5</v>
      </c>
      <c r="U19" s="282"/>
      <c r="V19" s="132"/>
      <c r="W19" s="322"/>
      <c r="X19" s="322"/>
      <c r="Y19" s="322"/>
    </row>
    <row r="20" spans="1:28" x14ac:dyDescent="0.2">
      <c r="A20" s="105"/>
      <c r="B20" s="625"/>
      <c r="C20" s="633"/>
      <c r="D20" s="633"/>
      <c r="E20" s="626"/>
      <c r="F20" s="627"/>
      <c r="G20" s="634"/>
      <c r="H20" s="635"/>
      <c r="I20" s="635"/>
      <c r="J20" s="628"/>
      <c r="K20" s="635"/>
      <c r="L20" s="636"/>
      <c r="M20" s="636"/>
      <c r="N20" s="635"/>
      <c r="O20" s="630"/>
      <c r="P20" s="631"/>
      <c r="Q20" s="635"/>
      <c r="R20" s="635"/>
      <c r="S20" s="635"/>
      <c r="T20" s="628"/>
      <c r="U20" s="283"/>
      <c r="V20" s="132"/>
      <c r="W20" s="322"/>
      <c r="X20" s="322"/>
      <c r="Y20" s="322"/>
    </row>
    <row r="21" spans="1:28" x14ac:dyDescent="0.2">
      <c r="A21" s="194" t="s">
        <v>132</v>
      </c>
      <c r="B21" s="625"/>
      <c r="C21" s="625"/>
      <c r="D21" s="625"/>
      <c r="E21" s="626"/>
      <c r="F21" s="627"/>
      <c r="G21" s="625"/>
      <c r="H21" s="628"/>
      <c r="I21" s="628"/>
      <c r="J21" s="628"/>
      <c r="K21" s="628"/>
      <c r="L21" s="628"/>
      <c r="M21" s="637"/>
      <c r="N21" s="628"/>
      <c r="O21" s="630"/>
      <c r="P21" s="631"/>
      <c r="Q21" s="628"/>
      <c r="R21" s="628"/>
      <c r="S21" s="628"/>
      <c r="T21" s="628"/>
      <c r="U21" s="194"/>
      <c r="V21" s="132"/>
      <c r="W21" s="322"/>
      <c r="X21" s="322"/>
      <c r="Y21" s="322"/>
    </row>
    <row r="22" spans="1:28" x14ac:dyDescent="0.2">
      <c r="A22" s="29" t="s">
        <v>252</v>
      </c>
      <c r="B22" s="625">
        <v>46.6</v>
      </c>
      <c r="C22" s="625">
        <v>45.5</v>
      </c>
      <c r="D22" s="638">
        <v>44.4</v>
      </c>
      <c r="E22" s="626">
        <v>44.4</v>
      </c>
      <c r="F22" s="627">
        <v>47.5</v>
      </c>
      <c r="G22" s="625">
        <v>48.8</v>
      </c>
      <c r="H22" s="628">
        <v>47</v>
      </c>
      <c r="I22" s="628">
        <v>45.5</v>
      </c>
      <c r="J22" s="628">
        <v>43.1</v>
      </c>
      <c r="K22" s="632"/>
      <c r="L22" s="628">
        <v>47.2</v>
      </c>
      <c r="M22" s="628">
        <v>45.8</v>
      </c>
      <c r="N22" s="639">
        <v>44.7</v>
      </c>
      <c r="O22" s="640">
        <v>44.8</v>
      </c>
      <c r="P22" s="631">
        <v>48.3</v>
      </c>
      <c r="Q22" s="628">
        <v>49.6</v>
      </c>
      <c r="R22" s="628">
        <v>48</v>
      </c>
      <c r="S22" s="628">
        <v>46.5</v>
      </c>
      <c r="T22" s="628">
        <v>44.3</v>
      </c>
      <c r="U22" s="282"/>
      <c r="V22" s="132"/>
      <c r="W22" s="322"/>
      <c r="X22" s="322"/>
      <c r="Y22" s="322"/>
      <c r="Z22" s="326"/>
      <c r="AB22" s="326"/>
    </row>
    <row r="23" spans="1:28" ht="6" customHeight="1" x14ac:dyDescent="0.2">
      <c r="A23" s="327"/>
      <c r="B23" s="327"/>
      <c r="C23" s="327"/>
      <c r="D23" s="327"/>
      <c r="E23" s="327"/>
      <c r="F23" s="327"/>
      <c r="G23" s="327"/>
      <c r="H23" s="327"/>
      <c r="I23" s="328"/>
      <c r="J23" s="328"/>
      <c r="K23" s="327"/>
      <c r="L23" s="327"/>
      <c r="M23" s="327"/>
      <c r="N23" s="327"/>
      <c r="O23" s="327"/>
      <c r="P23" s="327"/>
      <c r="Q23" s="327"/>
      <c r="R23" s="327"/>
      <c r="S23" s="302"/>
      <c r="T23" s="328"/>
      <c r="U23" s="322"/>
      <c r="V23" s="322"/>
      <c r="W23" s="322"/>
      <c r="X23" s="322"/>
      <c r="Y23" s="322"/>
    </row>
    <row r="24" spans="1:28" x14ac:dyDescent="0.2">
      <c r="A24" s="102"/>
      <c r="B24" s="102"/>
      <c r="C24" s="102"/>
      <c r="D24" s="102"/>
      <c r="E24" s="102"/>
      <c r="F24" s="102"/>
      <c r="G24" s="102"/>
      <c r="H24" s="102"/>
      <c r="I24" s="102"/>
      <c r="J24" s="102"/>
      <c r="K24" s="102"/>
      <c r="L24" s="102"/>
      <c r="M24" s="102"/>
      <c r="N24" s="102"/>
      <c r="O24" s="102"/>
      <c r="P24" s="102"/>
      <c r="Q24" s="102"/>
      <c r="T24" s="117" t="s">
        <v>61</v>
      </c>
      <c r="U24" s="322"/>
      <c r="V24" s="322"/>
      <c r="W24" s="322"/>
      <c r="X24" s="322"/>
      <c r="Y24" s="322"/>
    </row>
    <row r="25" spans="1:28" x14ac:dyDescent="0.2">
      <c r="A25" s="676" t="s">
        <v>51</v>
      </c>
      <c r="B25" s="676"/>
      <c r="C25" s="676"/>
      <c r="D25" s="676"/>
      <c r="E25" s="676"/>
      <c r="F25" s="676"/>
      <c r="G25" s="676"/>
      <c r="H25" s="676"/>
      <c r="I25" s="676"/>
      <c r="J25" s="676"/>
      <c r="K25" s="676"/>
      <c r="L25" s="676"/>
      <c r="M25" s="676"/>
      <c r="N25" s="676"/>
      <c r="O25" s="676"/>
      <c r="P25" s="676"/>
      <c r="Q25" s="676"/>
      <c r="R25" s="676"/>
      <c r="S25" s="676"/>
      <c r="T25" s="676"/>
    </row>
    <row r="26" spans="1:28" x14ac:dyDescent="0.2">
      <c r="A26" s="676" t="s">
        <v>380</v>
      </c>
      <c r="B26" s="676"/>
      <c r="C26" s="676"/>
      <c r="D26" s="676"/>
      <c r="E26" s="676"/>
      <c r="F26" s="676"/>
      <c r="G26" s="676"/>
      <c r="H26" s="676"/>
      <c r="I26" s="676"/>
      <c r="J26" s="676"/>
      <c r="K26" s="676"/>
      <c r="L26" s="676"/>
      <c r="M26" s="676"/>
      <c r="N26" s="676"/>
      <c r="O26" s="676"/>
      <c r="P26" s="676"/>
      <c r="Q26" s="676"/>
      <c r="R26" s="676"/>
      <c r="S26" s="676"/>
      <c r="T26" s="676"/>
    </row>
    <row r="27" spans="1:28" ht="23.25" customHeight="1" x14ac:dyDescent="0.2">
      <c r="A27" s="682" t="s">
        <v>341</v>
      </c>
      <c r="B27" s="682"/>
      <c r="C27" s="682"/>
      <c r="D27" s="682"/>
      <c r="E27" s="682"/>
      <c r="F27" s="682"/>
      <c r="G27" s="682"/>
      <c r="H27" s="682"/>
      <c r="I27" s="682"/>
      <c r="J27" s="682"/>
      <c r="K27" s="682"/>
      <c r="L27" s="682"/>
      <c r="M27" s="682"/>
      <c r="N27" s="682"/>
      <c r="O27" s="682"/>
      <c r="P27" s="682"/>
      <c r="Q27" s="682"/>
      <c r="R27" s="682"/>
      <c r="S27" s="682"/>
      <c r="T27" s="682"/>
    </row>
    <row r="28" spans="1:28" ht="27" customHeight="1" x14ac:dyDescent="0.2">
      <c r="A28" s="682" t="s">
        <v>342</v>
      </c>
      <c r="B28" s="682"/>
      <c r="C28" s="682"/>
      <c r="D28" s="682"/>
      <c r="E28" s="682"/>
      <c r="F28" s="682"/>
      <c r="G28" s="682"/>
      <c r="H28" s="682"/>
      <c r="I28" s="682"/>
      <c r="J28" s="682"/>
      <c r="K28" s="682"/>
      <c r="L28" s="682"/>
      <c r="M28" s="682"/>
      <c r="N28" s="682"/>
      <c r="O28" s="682"/>
      <c r="P28" s="682"/>
      <c r="Q28" s="682"/>
      <c r="R28" s="682"/>
      <c r="S28" s="682"/>
      <c r="T28" s="682"/>
    </row>
    <row r="29" spans="1:28" ht="36" customHeight="1" x14ac:dyDescent="0.2">
      <c r="A29" s="682" t="s">
        <v>109</v>
      </c>
      <c r="B29" s="682"/>
      <c r="C29" s="682"/>
      <c r="D29" s="682"/>
      <c r="E29" s="682"/>
      <c r="F29" s="682"/>
      <c r="G29" s="682"/>
      <c r="H29" s="682"/>
      <c r="I29" s="682"/>
      <c r="J29" s="682"/>
      <c r="K29" s="682"/>
      <c r="L29" s="682"/>
      <c r="M29" s="682"/>
      <c r="N29" s="682"/>
      <c r="O29" s="682"/>
      <c r="P29" s="682"/>
      <c r="Q29" s="682"/>
      <c r="R29" s="682"/>
      <c r="S29" s="682"/>
      <c r="T29" s="682"/>
    </row>
    <row r="30" spans="1:28" ht="13.5" customHeight="1" x14ac:dyDescent="0.2">
      <c r="A30" s="687" t="s">
        <v>247</v>
      </c>
      <c r="B30" s="687"/>
      <c r="C30" s="687"/>
      <c r="D30" s="687"/>
      <c r="E30" s="687"/>
      <c r="F30" s="687"/>
      <c r="G30" s="687"/>
      <c r="H30" s="687"/>
      <c r="I30" s="687"/>
      <c r="J30" s="687"/>
      <c r="K30" s="687"/>
      <c r="L30" s="687"/>
      <c r="M30" s="687"/>
      <c r="N30" s="687"/>
      <c r="O30" s="687"/>
      <c r="P30" s="687"/>
      <c r="Q30" s="687"/>
      <c r="R30" s="687"/>
      <c r="S30" s="687"/>
      <c r="T30" s="687"/>
    </row>
    <row r="31" spans="1:28" ht="24.75" customHeight="1" x14ac:dyDescent="0.2">
      <c r="A31" s="683" t="s">
        <v>481</v>
      </c>
      <c r="B31" s="683"/>
      <c r="C31" s="683"/>
      <c r="D31" s="683"/>
      <c r="E31" s="683"/>
      <c r="F31" s="683"/>
      <c r="G31" s="683"/>
      <c r="H31" s="683"/>
      <c r="I31" s="683"/>
      <c r="J31" s="683"/>
      <c r="K31" s="683"/>
      <c r="L31" s="683"/>
      <c r="M31" s="683"/>
      <c r="N31" s="683"/>
      <c r="O31" s="683"/>
      <c r="P31" s="683"/>
      <c r="Q31" s="683"/>
      <c r="R31" s="683"/>
      <c r="S31" s="683"/>
      <c r="T31" s="683"/>
    </row>
    <row r="32" spans="1:28" x14ac:dyDescent="0.2">
      <c r="A32" s="678" t="s">
        <v>115</v>
      </c>
      <c r="B32" s="678"/>
      <c r="C32" s="678"/>
      <c r="D32" s="678"/>
      <c r="E32" s="678"/>
      <c r="F32" s="678"/>
      <c r="G32" s="678"/>
      <c r="H32" s="678"/>
      <c r="I32" s="678"/>
      <c r="J32" s="678"/>
      <c r="K32" s="678"/>
      <c r="L32" s="678"/>
      <c r="M32" s="678"/>
      <c r="N32" s="678"/>
      <c r="O32" s="678"/>
      <c r="P32" s="678"/>
      <c r="Q32" s="678"/>
      <c r="R32" s="678"/>
      <c r="S32" s="678"/>
      <c r="T32" s="678"/>
    </row>
    <row r="33" spans="1:20" ht="26.25" customHeight="1" x14ac:dyDescent="0.2">
      <c r="A33" s="686" t="s">
        <v>248</v>
      </c>
      <c r="B33" s="686"/>
      <c r="C33" s="686"/>
      <c r="D33" s="686"/>
      <c r="E33" s="686"/>
      <c r="F33" s="686"/>
      <c r="G33" s="686"/>
      <c r="H33" s="686"/>
      <c r="I33" s="686"/>
      <c r="J33" s="686"/>
      <c r="K33" s="686"/>
      <c r="L33" s="686"/>
      <c r="M33" s="686"/>
      <c r="N33" s="686"/>
      <c r="O33" s="686"/>
      <c r="P33" s="686"/>
      <c r="Q33" s="686"/>
      <c r="R33" s="686"/>
      <c r="S33" s="686"/>
      <c r="T33" s="686"/>
    </row>
    <row r="34" spans="1:20" x14ac:dyDescent="0.2">
      <c r="A34" s="686" t="s">
        <v>249</v>
      </c>
      <c r="B34" s="686"/>
      <c r="C34" s="686"/>
      <c r="D34" s="686"/>
      <c r="E34" s="686"/>
      <c r="F34" s="686"/>
      <c r="G34" s="686"/>
      <c r="H34" s="686"/>
      <c r="I34" s="686"/>
      <c r="J34" s="686"/>
      <c r="K34" s="686"/>
      <c r="L34" s="686"/>
      <c r="M34" s="686"/>
      <c r="N34" s="686"/>
      <c r="O34" s="686"/>
      <c r="P34" s="686"/>
      <c r="Q34" s="686"/>
      <c r="R34" s="686"/>
      <c r="S34" s="686"/>
      <c r="T34" s="686"/>
    </row>
    <row r="35" spans="1:20" x14ac:dyDescent="0.2">
      <c r="A35" s="686" t="s">
        <v>250</v>
      </c>
      <c r="B35" s="686"/>
      <c r="C35" s="686"/>
      <c r="D35" s="686"/>
      <c r="E35" s="686"/>
      <c r="F35" s="686"/>
      <c r="G35" s="686"/>
      <c r="H35" s="686"/>
      <c r="I35" s="686"/>
      <c r="J35" s="686"/>
      <c r="K35" s="686"/>
      <c r="L35" s="686"/>
      <c r="M35" s="686"/>
      <c r="N35" s="686"/>
      <c r="O35" s="686"/>
      <c r="P35" s="686"/>
      <c r="Q35" s="686"/>
      <c r="R35" s="686"/>
      <c r="S35" s="686"/>
      <c r="T35" s="686"/>
    </row>
    <row r="37" spans="1:20" x14ac:dyDescent="0.2">
      <c r="A37" s="683"/>
      <c r="B37" s="683"/>
      <c r="C37" s="683"/>
      <c r="D37" s="683"/>
      <c r="E37" s="683"/>
      <c r="F37" s="683"/>
      <c r="G37" s="683"/>
      <c r="H37" s="683"/>
      <c r="I37" s="683"/>
      <c r="J37" s="683"/>
      <c r="K37" s="683"/>
      <c r="L37" s="683"/>
      <c r="M37" s="683"/>
      <c r="N37" s="683"/>
      <c r="O37" s="683"/>
      <c r="P37" s="683"/>
      <c r="Q37" s="683"/>
      <c r="R37" s="683"/>
      <c r="S37" s="683"/>
      <c r="T37" s="683"/>
    </row>
    <row r="38" spans="1:20" x14ac:dyDescent="0.2">
      <c r="A38" s="684"/>
      <c r="B38" s="684"/>
      <c r="C38" s="684"/>
      <c r="D38" s="684"/>
      <c r="E38" s="684"/>
      <c r="F38" s="684"/>
      <c r="G38" s="684"/>
      <c r="H38" s="684"/>
      <c r="I38" s="684"/>
      <c r="J38" s="684"/>
      <c r="K38" s="684"/>
      <c r="L38" s="684"/>
      <c r="M38" s="684"/>
      <c r="N38" s="684"/>
      <c r="O38" s="684"/>
      <c r="P38" s="684"/>
      <c r="Q38" s="684"/>
      <c r="R38" s="684"/>
      <c r="S38" s="684"/>
      <c r="T38" s="684"/>
    </row>
  </sheetData>
  <sheetProtection sheet="1" objects="1" scenarios="1"/>
  <mergeCells count="15">
    <mergeCell ref="A37:T37"/>
    <mergeCell ref="A38:T38"/>
    <mergeCell ref="A32:T32"/>
    <mergeCell ref="B5:J5"/>
    <mergeCell ref="L5:T5"/>
    <mergeCell ref="A27:T27"/>
    <mergeCell ref="A28:T28"/>
    <mergeCell ref="A29:T29"/>
    <mergeCell ref="A25:T25"/>
    <mergeCell ref="A26:T26"/>
    <mergeCell ref="A33:T33"/>
    <mergeCell ref="A34:T34"/>
    <mergeCell ref="A35:T35"/>
    <mergeCell ref="A31:T31"/>
    <mergeCell ref="A30:T30"/>
  </mergeCells>
  <hyperlinks>
    <hyperlink ref="A32:T32" r:id="rId1" display="https://www.gov.uk/government/publications/progress-8-school-performance-measure" xr:uid="{00000000-0004-0000-0600-000000000000}"/>
  </hyperlinks>
  <pageMargins left="0.7" right="0.7" top="0.75" bottom="0.75" header="0.3" footer="0.3"/>
  <pageSetup paperSize="9" scale="9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48"/>
  <sheetViews>
    <sheetView showGridLines="0" zoomScaleNormal="100" workbookViewId="0"/>
  </sheetViews>
  <sheetFormatPr defaultColWidth="9.140625" defaultRowHeight="12.75" x14ac:dyDescent="0.2"/>
  <cols>
    <col min="1" max="1" width="34.7109375" style="229" customWidth="1"/>
    <col min="2" max="2" width="10.140625" style="229" customWidth="1"/>
    <col min="3" max="5" width="9.5703125" style="229" customWidth="1"/>
    <col min="6" max="6" width="2" style="229" customWidth="1"/>
    <col min="7" max="7" width="10.140625" style="229" customWidth="1"/>
    <col min="8" max="8" width="9.5703125" style="229" customWidth="1"/>
    <col min="9" max="9" width="9.140625" style="229"/>
    <col min="10" max="10" width="9.5703125" style="229" customWidth="1"/>
    <col min="11" max="16384" width="9.140625" style="229"/>
  </cols>
  <sheetData>
    <row r="1" spans="1:10" ht="13.5" x14ac:dyDescent="0.2">
      <c r="A1" s="61" t="s">
        <v>135</v>
      </c>
      <c r="C1" s="38"/>
      <c r="D1" s="38"/>
      <c r="E1" s="38"/>
      <c r="F1" s="38"/>
      <c r="J1" s="38"/>
    </row>
    <row r="2" spans="1:10" ht="13.5" x14ac:dyDescent="0.2">
      <c r="A2" s="38" t="s">
        <v>381</v>
      </c>
      <c r="B2" s="1"/>
      <c r="C2" s="1"/>
      <c r="D2" s="1"/>
      <c r="E2" s="1"/>
      <c r="F2" s="1"/>
      <c r="G2" s="1"/>
      <c r="H2" s="1"/>
      <c r="J2" s="1"/>
    </row>
    <row r="3" spans="1:10" x14ac:dyDescent="0.2">
      <c r="A3" s="35" t="s">
        <v>0</v>
      </c>
      <c r="B3" s="1"/>
      <c r="C3" s="1"/>
      <c r="D3" s="1"/>
      <c r="E3" s="1"/>
      <c r="F3" s="1"/>
      <c r="G3" s="1"/>
      <c r="H3" s="1"/>
      <c r="J3" s="1"/>
    </row>
    <row r="4" spans="1:10" x14ac:dyDescent="0.2">
      <c r="A4" s="317"/>
      <c r="B4" s="40"/>
      <c r="C4" s="40"/>
      <c r="D4" s="40"/>
      <c r="E4" s="40"/>
      <c r="F4" s="40"/>
      <c r="G4" s="40"/>
      <c r="H4" s="40"/>
      <c r="J4" s="40"/>
    </row>
    <row r="5" spans="1:10" ht="22.5" customHeight="1" x14ac:dyDescent="0.2">
      <c r="A5" s="52"/>
      <c r="B5" s="680" t="s">
        <v>116</v>
      </c>
      <c r="C5" s="680"/>
      <c r="D5" s="680"/>
      <c r="E5" s="680"/>
      <c r="F5" s="169"/>
      <c r="G5" s="680" t="s">
        <v>117</v>
      </c>
      <c r="H5" s="680"/>
      <c r="I5" s="680"/>
      <c r="J5" s="680"/>
    </row>
    <row r="6" spans="1:10" x14ac:dyDescent="0.2">
      <c r="A6" s="75"/>
      <c r="B6" s="309" t="s">
        <v>108</v>
      </c>
      <c r="C6" s="309" t="s">
        <v>95</v>
      </c>
      <c r="D6" s="407" t="s">
        <v>383</v>
      </c>
      <c r="E6" s="407" t="s">
        <v>382</v>
      </c>
      <c r="F6" s="311"/>
      <c r="G6" s="309" t="s">
        <v>108</v>
      </c>
      <c r="H6" s="309" t="s">
        <v>95</v>
      </c>
      <c r="I6" s="407" t="s">
        <v>383</v>
      </c>
      <c r="J6" s="407" t="s">
        <v>382</v>
      </c>
    </row>
    <row r="7" spans="1:10" x14ac:dyDescent="0.2">
      <c r="A7" s="18"/>
      <c r="B7" s="67"/>
      <c r="C7" s="67"/>
      <c r="D7" s="67"/>
      <c r="E7" s="67"/>
      <c r="F7" s="67"/>
      <c r="G7" s="67"/>
      <c r="H7" s="67"/>
      <c r="J7" s="67"/>
    </row>
    <row r="8" spans="1:10" x14ac:dyDescent="0.2">
      <c r="A8" s="195" t="s">
        <v>5</v>
      </c>
      <c r="B8" s="67"/>
      <c r="C8" s="67"/>
      <c r="D8" s="67"/>
      <c r="E8" s="67"/>
      <c r="F8" s="67"/>
      <c r="G8" s="67"/>
      <c r="H8" s="67"/>
      <c r="J8" s="67"/>
    </row>
    <row r="9" spans="1:10" x14ac:dyDescent="0.2">
      <c r="A9" s="27" t="s">
        <v>6</v>
      </c>
      <c r="B9" s="129">
        <v>313304</v>
      </c>
      <c r="C9" s="129">
        <v>307954</v>
      </c>
      <c r="D9" s="129">
        <v>301070</v>
      </c>
      <c r="E9" s="499">
        <v>300310</v>
      </c>
      <c r="F9" s="18"/>
      <c r="G9" s="129">
        <v>282378</v>
      </c>
      <c r="H9" s="129">
        <v>275606</v>
      </c>
      <c r="I9" s="129">
        <v>268527</v>
      </c>
      <c r="J9" s="499">
        <v>266963</v>
      </c>
    </row>
    <row r="10" spans="1:10" x14ac:dyDescent="0.2">
      <c r="A10" s="27" t="s">
        <v>7</v>
      </c>
      <c r="B10" s="129">
        <v>297720</v>
      </c>
      <c r="C10" s="129">
        <v>292471</v>
      </c>
      <c r="D10" s="129">
        <v>286570</v>
      </c>
      <c r="E10" s="499">
        <v>285067</v>
      </c>
      <c r="F10" s="18"/>
      <c r="G10" s="129">
        <v>271068</v>
      </c>
      <c r="H10" s="129">
        <v>265083</v>
      </c>
      <c r="I10" s="129">
        <v>259332</v>
      </c>
      <c r="J10" s="499">
        <v>256794</v>
      </c>
    </row>
    <row r="11" spans="1:10" x14ac:dyDescent="0.2">
      <c r="A11" s="22" t="s">
        <v>8</v>
      </c>
      <c r="B11" s="129">
        <v>611024</v>
      </c>
      <c r="C11" s="129">
        <v>600425</v>
      </c>
      <c r="D11" s="129">
        <v>587640</v>
      </c>
      <c r="E11" s="499">
        <v>585377</v>
      </c>
      <c r="F11" s="18"/>
      <c r="G11" s="129">
        <v>553446</v>
      </c>
      <c r="H11" s="129">
        <v>540689</v>
      </c>
      <c r="I11" s="129">
        <v>527859</v>
      </c>
      <c r="J11" s="499">
        <v>523757</v>
      </c>
    </row>
    <row r="12" spans="1:10" x14ac:dyDescent="0.2">
      <c r="A12" s="228"/>
      <c r="B12" s="18"/>
      <c r="C12" s="18"/>
      <c r="D12" s="130"/>
      <c r="E12" s="500"/>
      <c r="F12" s="18"/>
      <c r="G12" s="18"/>
      <c r="H12" s="18"/>
      <c r="I12" s="130"/>
      <c r="J12" s="500"/>
    </row>
    <row r="13" spans="1:10" x14ac:dyDescent="0.2">
      <c r="A13" s="172" t="s">
        <v>119</v>
      </c>
      <c r="B13" s="66"/>
      <c r="C13" s="66"/>
      <c r="D13" s="66"/>
      <c r="E13" s="500"/>
      <c r="F13" s="66"/>
      <c r="G13" s="66"/>
      <c r="H13" s="66"/>
      <c r="I13" s="66"/>
      <c r="J13" s="500"/>
    </row>
    <row r="14" spans="1:10" x14ac:dyDescent="0.2">
      <c r="A14" s="27" t="s">
        <v>6</v>
      </c>
      <c r="B14" s="627">
        <v>45</v>
      </c>
      <c r="C14" s="625">
        <v>46</v>
      </c>
      <c r="D14" s="625">
        <v>41.8</v>
      </c>
      <c r="E14" s="641">
        <v>41.3</v>
      </c>
      <c r="F14" s="616"/>
      <c r="G14" s="627">
        <v>46.3</v>
      </c>
      <c r="H14" s="625">
        <v>47.7</v>
      </c>
      <c r="I14" s="625">
        <v>43.7</v>
      </c>
      <c r="J14" s="641">
        <v>43.6</v>
      </c>
    </row>
    <row r="15" spans="1:10" x14ac:dyDescent="0.2">
      <c r="A15" s="27" t="s">
        <v>7</v>
      </c>
      <c r="B15" s="627">
        <v>49.9</v>
      </c>
      <c r="C15" s="625">
        <v>51.1</v>
      </c>
      <c r="D15" s="625">
        <v>47.6</v>
      </c>
      <c r="E15" s="641">
        <v>47.4</v>
      </c>
      <c r="F15" s="616"/>
      <c r="G15" s="627">
        <v>50.7</v>
      </c>
      <c r="H15" s="625">
        <v>52.3</v>
      </c>
      <c r="I15" s="625">
        <v>49</v>
      </c>
      <c r="J15" s="641">
        <v>49.2</v>
      </c>
    </row>
    <row r="16" spans="1:10" x14ac:dyDescent="0.2">
      <c r="A16" s="22" t="s">
        <v>8</v>
      </c>
      <c r="B16" s="642">
        <v>47.4</v>
      </c>
      <c r="C16" s="625">
        <v>48.5</v>
      </c>
      <c r="D16" s="625">
        <v>44.6</v>
      </c>
      <c r="E16" s="641">
        <v>44.3</v>
      </c>
      <c r="F16" s="322"/>
      <c r="G16" s="643">
        <v>48.4</v>
      </c>
      <c r="H16" s="625">
        <v>49.9</v>
      </c>
      <c r="I16" s="625">
        <v>46.3</v>
      </c>
      <c r="J16" s="641">
        <v>46.4</v>
      </c>
    </row>
    <row r="17" spans="1:13" x14ac:dyDescent="0.2">
      <c r="A17" s="22"/>
      <c r="B17" s="644"/>
      <c r="C17" s="644"/>
      <c r="D17" s="644"/>
      <c r="E17" s="645"/>
      <c r="F17" s="646"/>
      <c r="G17" s="647"/>
      <c r="H17" s="644"/>
      <c r="I17" s="644"/>
      <c r="J17" s="645"/>
    </row>
    <row r="18" spans="1:13" x14ac:dyDescent="0.2">
      <c r="A18" s="173" t="s">
        <v>96</v>
      </c>
      <c r="B18" s="642"/>
      <c r="C18" s="642"/>
      <c r="D18" s="642"/>
      <c r="E18" s="645"/>
      <c r="F18" s="646"/>
      <c r="G18" s="647"/>
      <c r="H18" s="642"/>
      <c r="I18" s="642"/>
      <c r="J18" s="645"/>
    </row>
    <row r="19" spans="1:13" x14ac:dyDescent="0.2">
      <c r="A19" s="28" t="s">
        <v>10</v>
      </c>
      <c r="B19" s="646">
        <v>10.1</v>
      </c>
      <c r="C19" s="625">
        <v>10.1</v>
      </c>
      <c r="D19" s="625">
        <v>9.3000000000000007</v>
      </c>
      <c r="E19" s="641">
        <v>9.3000000000000007</v>
      </c>
      <c r="F19" s="616"/>
      <c r="G19" s="643">
        <v>10.4</v>
      </c>
      <c r="H19" s="625">
        <v>10.5</v>
      </c>
      <c r="I19" s="625">
        <v>9.9</v>
      </c>
      <c r="J19" s="641">
        <v>9.9</v>
      </c>
      <c r="K19" s="326"/>
      <c r="L19" s="326"/>
      <c r="M19" s="326"/>
    </row>
    <row r="20" spans="1:13" x14ac:dyDescent="0.2">
      <c r="A20" s="28" t="s">
        <v>11</v>
      </c>
      <c r="B20" s="646">
        <v>9.4</v>
      </c>
      <c r="C20" s="625">
        <v>9.3000000000000007</v>
      </c>
      <c r="D20" s="625">
        <v>8.4</v>
      </c>
      <c r="E20" s="641">
        <v>8.4</v>
      </c>
      <c r="F20" s="616"/>
      <c r="G20" s="643">
        <v>9.6999999999999993</v>
      </c>
      <c r="H20" s="625">
        <v>9.8000000000000007</v>
      </c>
      <c r="I20" s="625">
        <v>9</v>
      </c>
      <c r="J20" s="648">
        <v>9</v>
      </c>
    </row>
    <row r="21" spans="1:13" x14ac:dyDescent="0.2">
      <c r="A21" s="28" t="s">
        <v>347</v>
      </c>
      <c r="B21" s="646">
        <v>12.6</v>
      </c>
      <c r="C21" s="625">
        <v>13.6</v>
      </c>
      <c r="D21" s="625">
        <v>12.5</v>
      </c>
      <c r="E21" s="648">
        <v>12.9</v>
      </c>
      <c r="F21" s="616"/>
      <c r="G21" s="643">
        <v>12.6</v>
      </c>
      <c r="H21" s="625">
        <v>13.8</v>
      </c>
      <c r="I21" s="625">
        <v>12.6</v>
      </c>
      <c r="J21" s="641">
        <v>13.4</v>
      </c>
    </row>
    <row r="22" spans="1:13" x14ac:dyDescent="0.2">
      <c r="A22" s="28" t="s">
        <v>348</v>
      </c>
      <c r="B22" s="646">
        <v>15.3</v>
      </c>
      <c r="C22" s="625">
        <v>15.4</v>
      </c>
      <c r="D22" s="625">
        <v>14.4</v>
      </c>
      <c r="E22" s="641">
        <v>13.6</v>
      </c>
      <c r="F22" s="649"/>
      <c r="G22" s="643">
        <v>15.6</v>
      </c>
      <c r="H22" s="625">
        <v>15.8</v>
      </c>
      <c r="I22" s="625">
        <v>14.9</v>
      </c>
      <c r="J22" s="641">
        <v>14.1</v>
      </c>
    </row>
    <row r="23" spans="1:13" x14ac:dyDescent="0.2">
      <c r="A23" s="1"/>
      <c r="B23" s="650"/>
      <c r="C23" s="650"/>
      <c r="D23" s="650"/>
      <c r="E23" s="645"/>
      <c r="F23" s="651"/>
      <c r="G23" s="647"/>
      <c r="H23" s="650"/>
      <c r="I23" s="650"/>
      <c r="J23" s="645"/>
    </row>
    <row r="24" spans="1:13" x14ac:dyDescent="0.2">
      <c r="A24" s="174" t="s">
        <v>113</v>
      </c>
      <c r="B24" s="646"/>
      <c r="C24" s="646"/>
      <c r="D24" s="646"/>
      <c r="E24" s="645"/>
      <c r="F24" s="646"/>
      <c r="G24" s="647"/>
      <c r="H24" s="646"/>
      <c r="I24" s="646"/>
      <c r="J24" s="645"/>
    </row>
    <row r="25" spans="1:13" x14ac:dyDescent="0.2">
      <c r="A25" s="28" t="s">
        <v>114</v>
      </c>
      <c r="B25" s="646">
        <v>12.9</v>
      </c>
      <c r="C25" s="625">
        <v>12.7</v>
      </c>
      <c r="D25" s="625">
        <v>11.3</v>
      </c>
      <c r="E25" s="648">
        <v>11.7</v>
      </c>
      <c r="F25" s="649"/>
      <c r="G25" s="643">
        <v>13.1</v>
      </c>
      <c r="H25" s="625">
        <v>12.9</v>
      </c>
      <c r="I25" s="625">
        <v>11.5</v>
      </c>
      <c r="J25" s="648">
        <v>12</v>
      </c>
    </row>
    <row r="26" spans="1:13" x14ac:dyDescent="0.2">
      <c r="A26" s="28" t="s">
        <v>349</v>
      </c>
      <c r="B26" s="646">
        <v>2.4</v>
      </c>
      <c r="C26" s="625">
        <v>2.8</v>
      </c>
      <c r="D26" s="625">
        <v>3.1</v>
      </c>
      <c r="E26" s="648">
        <v>1.9</v>
      </c>
      <c r="F26" s="646"/>
      <c r="G26" s="643">
        <v>2.6</v>
      </c>
      <c r="H26" s="625">
        <v>2.9</v>
      </c>
      <c r="I26" s="625">
        <v>3.4</v>
      </c>
      <c r="J26" s="648">
        <v>2.1</v>
      </c>
    </row>
    <row r="27" spans="1:13" x14ac:dyDescent="0.2">
      <c r="A27" s="28"/>
      <c r="B27" s="646"/>
      <c r="C27" s="625"/>
      <c r="D27" s="625"/>
      <c r="E27" s="645"/>
      <c r="F27" s="646"/>
      <c r="G27" s="643"/>
      <c r="H27" s="625"/>
      <c r="I27" s="625"/>
      <c r="J27" s="645"/>
    </row>
    <row r="28" spans="1:13" x14ac:dyDescent="0.2">
      <c r="A28" s="173" t="s">
        <v>350</v>
      </c>
      <c r="B28" s="646"/>
      <c r="C28" s="625"/>
      <c r="D28" s="625"/>
      <c r="E28" s="645"/>
      <c r="F28" s="646"/>
      <c r="G28" s="643"/>
      <c r="H28" s="625"/>
      <c r="I28" s="625"/>
      <c r="J28" s="645"/>
    </row>
    <row r="29" spans="1:13" x14ac:dyDescent="0.2">
      <c r="A29" s="28" t="s">
        <v>347</v>
      </c>
      <c r="B29" s="646">
        <v>2.2999999999999998</v>
      </c>
      <c r="C29" s="625">
        <v>2.6</v>
      </c>
      <c r="D29" s="625">
        <v>2.7</v>
      </c>
      <c r="E29" s="641">
        <v>2.6</v>
      </c>
      <c r="F29" s="646"/>
      <c r="G29" s="646">
        <v>2.4</v>
      </c>
      <c r="H29" s="625">
        <v>2.7</v>
      </c>
      <c r="I29" s="625">
        <v>2.8</v>
      </c>
      <c r="J29" s="641">
        <v>2.8</v>
      </c>
    </row>
    <row r="30" spans="1:13" x14ac:dyDescent="0.2">
      <c r="A30" s="28" t="s">
        <v>348</v>
      </c>
      <c r="B30" s="646">
        <v>2.7</v>
      </c>
      <c r="C30" s="625">
        <v>2.8</v>
      </c>
      <c r="D30" s="625">
        <v>2.8</v>
      </c>
      <c r="E30" s="641">
        <v>2.7</v>
      </c>
      <c r="F30" s="646"/>
      <c r="G30" s="646">
        <v>2.8</v>
      </c>
      <c r="H30" s="625">
        <v>2.8</v>
      </c>
      <c r="I30" s="625">
        <v>2.9</v>
      </c>
      <c r="J30" s="641">
        <v>2.8</v>
      </c>
    </row>
    <row r="31" spans="1:13" ht="6.75" customHeight="1" x14ac:dyDescent="0.2">
      <c r="A31" s="331"/>
      <c r="B31" s="7"/>
      <c r="C31" s="7"/>
      <c r="D31" s="7"/>
      <c r="E31" s="327"/>
      <c r="F31" s="7"/>
      <c r="G31" s="7"/>
      <c r="H31" s="7"/>
      <c r="I31" s="327"/>
      <c r="J31" s="327"/>
    </row>
    <row r="32" spans="1:13" x14ac:dyDescent="0.2">
      <c r="A32" s="78"/>
      <c r="B32" s="79" t="s">
        <v>31</v>
      </c>
      <c r="C32" s="79"/>
      <c r="D32" s="79"/>
      <c r="E32" s="79"/>
      <c r="F32" s="79"/>
      <c r="G32" s="1"/>
      <c r="J32" s="117" t="s">
        <v>61</v>
      </c>
    </row>
    <row r="33" spans="1:18" ht="24" customHeight="1" x14ac:dyDescent="0.2">
      <c r="A33" s="669" t="s">
        <v>289</v>
      </c>
      <c r="B33" s="669"/>
      <c r="C33" s="669"/>
      <c r="D33" s="669"/>
      <c r="E33" s="669"/>
      <c r="F33" s="669"/>
      <c r="G33" s="669"/>
      <c r="H33" s="669"/>
      <c r="I33" s="669"/>
      <c r="J33" s="669"/>
    </row>
    <row r="34" spans="1:18" x14ac:dyDescent="0.2">
      <c r="A34" s="691" t="s">
        <v>115</v>
      </c>
      <c r="B34" s="691"/>
      <c r="C34" s="691"/>
      <c r="D34" s="691"/>
      <c r="E34" s="691"/>
      <c r="F34" s="691"/>
      <c r="G34" s="691"/>
      <c r="H34" s="691"/>
      <c r="I34" s="691"/>
      <c r="J34" s="691"/>
    </row>
    <row r="35" spans="1:18" x14ac:dyDescent="0.2">
      <c r="A35" s="676" t="s">
        <v>272</v>
      </c>
      <c r="B35" s="676"/>
      <c r="C35" s="676"/>
      <c r="D35" s="676"/>
      <c r="E35" s="676"/>
      <c r="F35" s="676"/>
      <c r="G35" s="676"/>
      <c r="H35" s="676"/>
      <c r="I35" s="676"/>
      <c r="J35" s="676"/>
    </row>
    <row r="36" spans="1:18" x14ac:dyDescent="0.2">
      <c r="A36" s="669" t="s">
        <v>375</v>
      </c>
      <c r="B36" s="669"/>
      <c r="C36" s="669"/>
      <c r="D36" s="669"/>
      <c r="E36" s="669"/>
      <c r="F36" s="669"/>
      <c r="G36" s="669"/>
      <c r="H36" s="669"/>
      <c r="I36" s="669"/>
      <c r="J36" s="669"/>
    </row>
    <row r="37" spans="1:18" ht="27.75" customHeight="1" x14ac:dyDescent="0.2">
      <c r="A37" s="682" t="s">
        <v>339</v>
      </c>
      <c r="B37" s="682"/>
      <c r="C37" s="682"/>
      <c r="D37" s="682"/>
      <c r="E37" s="682"/>
      <c r="F37" s="682"/>
      <c r="G37" s="682"/>
      <c r="H37" s="682"/>
      <c r="I37" s="682"/>
      <c r="J37" s="682"/>
    </row>
    <row r="38" spans="1:18" ht="34.35" customHeight="1" x14ac:dyDescent="0.2">
      <c r="A38" s="682" t="s">
        <v>351</v>
      </c>
      <c r="B38" s="682"/>
      <c r="C38" s="682"/>
      <c r="D38" s="682"/>
      <c r="E38" s="682"/>
      <c r="F38" s="682"/>
      <c r="G38" s="682"/>
      <c r="H38" s="682"/>
      <c r="I38" s="682"/>
      <c r="J38" s="682"/>
    </row>
    <row r="39" spans="1:18" ht="26.25" customHeight="1" x14ac:dyDescent="0.2">
      <c r="A39" s="682" t="s">
        <v>118</v>
      </c>
      <c r="B39" s="682"/>
      <c r="C39" s="682"/>
      <c r="D39" s="682"/>
      <c r="E39" s="682"/>
      <c r="F39" s="682"/>
      <c r="G39" s="682"/>
      <c r="H39" s="682"/>
      <c r="I39" s="682"/>
      <c r="J39" s="682"/>
    </row>
    <row r="40" spans="1:18" ht="38.450000000000003" customHeight="1" x14ac:dyDescent="0.2">
      <c r="A40" s="682" t="s">
        <v>365</v>
      </c>
      <c r="B40" s="682"/>
      <c r="C40" s="682"/>
      <c r="D40" s="682"/>
      <c r="E40" s="682"/>
      <c r="F40" s="682"/>
      <c r="G40" s="682"/>
      <c r="H40" s="682"/>
      <c r="I40" s="682"/>
      <c r="J40" s="682"/>
    </row>
    <row r="41" spans="1:18" ht="60" customHeight="1" x14ac:dyDescent="0.2">
      <c r="A41" s="682" t="s">
        <v>474</v>
      </c>
      <c r="B41" s="682"/>
      <c r="C41" s="682"/>
      <c r="D41" s="682"/>
      <c r="E41" s="682"/>
      <c r="F41" s="682"/>
      <c r="G41" s="682"/>
      <c r="H41" s="682"/>
      <c r="I41" s="682"/>
      <c r="J41" s="682"/>
      <c r="K41" s="333"/>
      <c r="L41" s="333"/>
      <c r="M41" s="333"/>
      <c r="N41" s="333"/>
      <c r="O41" s="333"/>
      <c r="P41" s="333"/>
      <c r="Q41" s="333"/>
      <c r="R41" s="333"/>
    </row>
    <row r="42" spans="1:18" ht="24" customHeight="1" x14ac:dyDescent="0.2">
      <c r="A42" s="688" t="s">
        <v>343</v>
      </c>
      <c r="B42" s="688"/>
      <c r="C42" s="688"/>
      <c r="D42" s="688"/>
      <c r="E42" s="688"/>
      <c r="F42" s="688"/>
      <c r="G42" s="688"/>
      <c r="H42" s="688"/>
      <c r="I42" s="688"/>
      <c r="J42" s="688"/>
      <c r="K42" s="176"/>
    </row>
    <row r="43" spans="1:18" ht="29.25" customHeight="1" x14ac:dyDescent="0.2">
      <c r="A43" s="669" t="s">
        <v>344</v>
      </c>
      <c r="B43" s="669"/>
      <c r="C43" s="669"/>
      <c r="D43" s="669"/>
      <c r="E43" s="669"/>
      <c r="F43" s="669"/>
      <c r="G43" s="669"/>
      <c r="H43" s="669"/>
      <c r="I43" s="669"/>
      <c r="J43" s="669"/>
      <c r="K43" s="176"/>
    </row>
    <row r="44" spans="1:18" ht="23.25" customHeight="1" x14ac:dyDescent="0.2">
      <c r="A44" s="683" t="s">
        <v>345</v>
      </c>
      <c r="B44" s="683"/>
      <c r="C44" s="683"/>
      <c r="D44" s="683"/>
      <c r="E44" s="683"/>
      <c r="F44" s="683"/>
      <c r="G44" s="683"/>
      <c r="H44" s="683"/>
      <c r="I44" s="683"/>
      <c r="J44" s="683"/>
      <c r="K44" s="177"/>
    </row>
    <row r="45" spans="1:18" x14ac:dyDescent="0.2">
      <c r="A45" s="689" t="s">
        <v>346</v>
      </c>
      <c r="B45" s="689"/>
      <c r="C45" s="689"/>
      <c r="D45" s="689"/>
      <c r="E45" s="689"/>
      <c r="F45" s="689"/>
      <c r="G45" s="689"/>
      <c r="H45" s="689"/>
      <c r="I45" s="689"/>
      <c r="J45" s="689"/>
    </row>
    <row r="46" spans="1:18" ht="27.75" customHeight="1" x14ac:dyDescent="0.2">
      <c r="A46" s="690" t="s">
        <v>558</v>
      </c>
      <c r="B46" s="690"/>
      <c r="C46" s="690"/>
      <c r="D46" s="690"/>
      <c r="E46" s="690"/>
      <c r="F46" s="690"/>
      <c r="G46" s="690"/>
      <c r="H46" s="690"/>
      <c r="I46" s="690"/>
      <c r="J46" s="690"/>
    </row>
    <row r="47" spans="1:18" x14ac:dyDescent="0.2">
      <c r="A47" s="682"/>
      <c r="B47" s="682"/>
      <c r="C47" s="682"/>
      <c r="D47" s="682"/>
      <c r="E47" s="682"/>
      <c r="F47" s="682"/>
      <c r="G47" s="682"/>
      <c r="H47" s="682"/>
      <c r="I47" s="682"/>
      <c r="J47" s="682"/>
      <c r="K47" s="682"/>
      <c r="L47" s="682"/>
      <c r="M47" s="682"/>
      <c r="N47" s="682"/>
      <c r="O47" s="682"/>
      <c r="P47" s="682"/>
      <c r="Q47" s="682"/>
      <c r="R47" s="682"/>
    </row>
    <row r="48" spans="1:18" x14ac:dyDescent="0.2">
      <c r="A48" s="682"/>
      <c r="B48" s="682"/>
      <c r="C48" s="682"/>
      <c r="D48" s="682"/>
      <c r="E48" s="682"/>
      <c r="F48" s="682"/>
      <c r="G48" s="682"/>
      <c r="H48" s="682"/>
      <c r="I48" s="682"/>
      <c r="J48" s="682"/>
      <c r="K48" s="682"/>
      <c r="L48" s="682"/>
      <c r="M48" s="682"/>
      <c r="N48" s="682"/>
      <c r="O48" s="682"/>
      <c r="P48" s="682"/>
      <c r="Q48" s="682"/>
      <c r="R48" s="682"/>
    </row>
  </sheetData>
  <sheetProtection sheet="1" objects="1" scenarios="1"/>
  <mergeCells count="18">
    <mergeCell ref="G5:J5"/>
    <mergeCell ref="B5:E5"/>
    <mergeCell ref="A33:J33"/>
    <mergeCell ref="A34:J34"/>
    <mergeCell ref="A36:J36"/>
    <mergeCell ref="A35:J35"/>
    <mergeCell ref="A37:J37"/>
    <mergeCell ref="A47:R47"/>
    <mergeCell ref="A48:R48"/>
    <mergeCell ref="A38:J38"/>
    <mergeCell ref="A39:J39"/>
    <mergeCell ref="A41:J41"/>
    <mergeCell ref="A42:J42"/>
    <mergeCell ref="A43:J43"/>
    <mergeCell ref="A44:J44"/>
    <mergeCell ref="A45:J45"/>
    <mergeCell ref="A40:J40"/>
    <mergeCell ref="A46:J46"/>
  </mergeCells>
  <hyperlinks>
    <hyperlink ref="A34"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DF357"/>
  </sheetPr>
  <dimension ref="A1:AR30"/>
  <sheetViews>
    <sheetView zoomScaleNormal="100" workbookViewId="0">
      <pane xSplit="1" ySplit="3" topLeftCell="S4" activePane="bottomRight" state="frozen"/>
      <selection activeCell="D3" sqref="D3"/>
      <selection pane="topRight" activeCell="D3" sqref="D3"/>
      <selection pane="bottomLeft" activeCell="D3" sqref="D3"/>
      <selection pane="bottomRight" activeCell="Y22" sqref="Y22"/>
    </sheetView>
  </sheetViews>
  <sheetFormatPr defaultColWidth="9" defaultRowHeight="12.75" x14ac:dyDescent="0.2"/>
  <cols>
    <col min="1" max="1" width="31.7109375" style="227" customWidth="1"/>
    <col min="2" max="6" width="9" style="227"/>
    <col min="7" max="7" width="10.42578125" style="227" customWidth="1"/>
    <col min="8" max="16384" width="9" style="227"/>
  </cols>
  <sheetData>
    <row r="1" spans="1:44" ht="15.75" x14ac:dyDescent="0.25">
      <c r="A1" s="655" t="s">
        <v>496</v>
      </c>
    </row>
    <row r="2" spans="1:44" x14ac:dyDescent="0.2">
      <c r="A2" s="373"/>
      <c r="B2" s="374"/>
      <c r="C2" s="374"/>
      <c r="D2" s="374"/>
      <c r="E2" s="374"/>
      <c r="F2" s="374"/>
      <c r="G2" s="374"/>
      <c r="H2" s="374"/>
      <c r="I2" s="374"/>
      <c r="L2" s="374"/>
      <c r="M2" s="374"/>
      <c r="N2" s="374"/>
      <c r="O2" s="374"/>
      <c r="P2" s="374"/>
      <c r="Q2" s="374"/>
      <c r="R2" s="374"/>
      <c r="S2" s="374"/>
      <c r="T2" s="374"/>
      <c r="W2" s="374"/>
      <c r="X2" s="374"/>
      <c r="Y2" s="374"/>
      <c r="Z2" s="374"/>
      <c r="AA2" s="374"/>
      <c r="AB2" s="374"/>
      <c r="AC2" s="374"/>
      <c r="AD2" s="374"/>
      <c r="AE2" s="374"/>
      <c r="AH2" s="374"/>
      <c r="AI2" s="374"/>
      <c r="AJ2" s="374"/>
      <c r="AK2" s="374"/>
      <c r="AL2" s="374"/>
      <c r="AM2" s="374"/>
      <c r="AN2" s="374"/>
      <c r="AO2" s="374"/>
      <c r="AP2" s="374"/>
      <c r="AQ2" s="374"/>
      <c r="AR2" s="374"/>
    </row>
    <row r="3" spans="1:44" s="375" customFormat="1" ht="25.5" x14ac:dyDescent="0.2">
      <c r="B3" s="376" t="s">
        <v>72</v>
      </c>
      <c r="C3" s="376" t="s">
        <v>174</v>
      </c>
      <c r="D3" s="376" t="s">
        <v>142</v>
      </c>
      <c r="E3" s="376" t="s">
        <v>293</v>
      </c>
      <c r="F3" s="376" t="s">
        <v>74</v>
      </c>
      <c r="G3" s="376" t="s">
        <v>146</v>
      </c>
      <c r="H3" s="376" t="s">
        <v>143</v>
      </c>
      <c r="I3" s="376" t="s">
        <v>164</v>
      </c>
      <c r="J3" s="376" t="s">
        <v>165</v>
      </c>
      <c r="K3" s="376" t="s">
        <v>147</v>
      </c>
      <c r="L3" s="376" t="s">
        <v>73</v>
      </c>
      <c r="M3" s="376" t="s">
        <v>175</v>
      </c>
      <c r="N3" s="376" t="s">
        <v>144</v>
      </c>
      <c r="O3" s="376" t="s">
        <v>294</v>
      </c>
      <c r="P3" s="376" t="s">
        <v>76</v>
      </c>
      <c r="Q3" s="376" t="s">
        <v>148</v>
      </c>
      <c r="R3" s="376" t="s">
        <v>145</v>
      </c>
      <c r="S3" s="376" t="s">
        <v>166</v>
      </c>
      <c r="T3" s="376" t="s">
        <v>167</v>
      </c>
      <c r="U3" s="376" t="s">
        <v>149</v>
      </c>
      <c r="V3" s="376" t="s">
        <v>75</v>
      </c>
      <c r="W3" s="376" t="s">
        <v>173</v>
      </c>
      <c r="X3" s="376" t="s">
        <v>150</v>
      </c>
      <c r="Y3" s="376" t="s">
        <v>295</v>
      </c>
      <c r="Z3" s="376" t="s">
        <v>140</v>
      </c>
      <c r="AA3" s="376" t="s">
        <v>151</v>
      </c>
      <c r="AB3" s="376" t="s">
        <v>172</v>
      </c>
      <c r="AC3" s="376" t="s">
        <v>168</v>
      </c>
      <c r="AD3" s="376" t="s">
        <v>169</v>
      </c>
      <c r="AE3" s="376" t="s">
        <v>152</v>
      </c>
      <c r="AF3" s="376" t="s">
        <v>153</v>
      </c>
      <c r="AG3" s="376" t="s">
        <v>296</v>
      </c>
      <c r="AH3" s="376" t="s">
        <v>297</v>
      </c>
      <c r="AI3" s="376" t="s">
        <v>298</v>
      </c>
      <c r="AJ3" s="376" t="s">
        <v>482</v>
      </c>
      <c r="AK3" s="376" t="s">
        <v>483</v>
      </c>
      <c r="AL3" s="376" t="s">
        <v>484</v>
      </c>
      <c r="AM3" s="376"/>
      <c r="AN3" s="376"/>
      <c r="AO3" s="376"/>
      <c r="AP3" s="376" t="s">
        <v>68</v>
      </c>
      <c r="AQ3" s="376" t="s">
        <v>69</v>
      </c>
      <c r="AR3" s="376" t="s">
        <v>67</v>
      </c>
    </row>
    <row r="4" spans="1:44" x14ac:dyDescent="0.2">
      <c r="A4" s="227" t="s">
        <v>79</v>
      </c>
      <c r="B4" s="377">
        <v>3174</v>
      </c>
      <c r="C4" s="377">
        <v>44.8</v>
      </c>
      <c r="D4" s="377">
        <v>98.3</v>
      </c>
      <c r="E4" s="377">
        <v>40.799999999999997</v>
      </c>
      <c r="F4" s="377">
        <v>33.700000000000003</v>
      </c>
      <c r="G4" s="377">
        <v>244815</v>
      </c>
      <c r="H4" s="377">
        <v>-0.21</v>
      </c>
      <c r="I4" s="377">
        <v>-0.22</v>
      </c>
      <c r="J4" s="377">
        <v>-0.21</v>
      </c>
      <c r="K4" s="377">
        <v>99.1</v>
      </c>
      <c r="L4" s="377">
        <v>98.8</v>
      </c>
      <c r="M4" s="377">
        <v>49.7</v>
      </c>
      <c r="N4" s="377">
        <v>98.8</v>
      </c>
      <c r="O4" s="377">
        <v>47</v>
      </c>
      <c r="P4" s="377">
        <v>44.7</v>
      </c>
      <c r="Q4" s="377">
        <v>240612</v>
      </c>
      <c r="R4" s="227">
        <v>0.23</v>
      </c>
      <c r="S4" s="227">
        <v>0.23</v>
      </c>
      <c r="T4" s="227">
        <v>0.24</v>
      </c>
      <c r="U4" s="227">
        <v>99.4</v>
      </c>
      <c r="V4" s="227">
        <v>99.2</v>
      </c>
      <c r="W4" s="227">
        <v>47.2</v>
      </c>
      <c r="X4" s="227">
        <v>98.6</v>
      </c>
      <c r="Y4" s="227">
        <v>43.9</v>
      </c>
      <c r="Z4" s="227">
        <v>39.1</v>
      </c>
      <c r="AA4" s="377">
        <v>485427</v>
      </c>
      <c r="AB4" s="378">
        <v>0.01</v>
      </c>
      <c r="AC4" s="377">
        <v>0.01</v>
      </c>
      <c r="AD4" s="377">
        <v>0.01</v>
      </c>
      <c r="AE4" s="227">
        <v>99.3</v>
      </c>
      <c r="AF4" s="227">
        <v>99</v>
      </c>
      <c r="AG4" s="227">
        <v>61.9</v>
      </c>
      <c r="AH4" s="227">
        <v>68.599999999999994</v>
      </c>
      <c r="AI4" s="227">
        <v>65.2</v>
      </c>
      <c r="AJ4" s="381">
        <v>3.9</v>
      </c>
      <c r="AK4" s="381">
        <v>4.33</v>
      </c>
      <c r="AL4" s="381">
        <v>4.1100000000000003</v>
      </c>
      <c r="AM4" s="381"/>
      <c r="AN4" s="381"/>
      <c r="AO4" s="381"/>
      <c r="AP4" s="379">
        <v>259462</v>
      </c>
      <c r="AQ4" s="379">
        <v>253993</v>
      </c>
      <c r="AR4" s="379">
        <v>513455</v>
      </c>
    </row>
    <row r="5" spans="1:44" x14ac:dyDescent="0.2">
      <c r="A5" s="227" t="s">
        <v>154</v>
      </c>
      <c r="B5" s="377">
        <v>930</v>
      </c>
      <c r="C5" s="377">
        <v>43.9</v>
      </c>
      <c r="D5" s="377">
        <v>98.2</v>
      </c>
      <c r="E5" s="377">
        <v>38.700000000000003</v>
      </c>
      <c r="F5" s="377">
        <v>31.6</v>
      </c>
      <c r="G5" s="377">
        <v>71361</v>
      </c>
      <c r="H5" s="377">
        <v>-0.25</v>
      </c>
      <c r="I5" s="377">
        <v>-0.26</v>
      </c>
      <c r="J5" s="377">
        <v>-0.24</v>
      </c>
      <c r="K5" s="377">
        <v>99.1</v>
      </c>
      <c r="L5" s="377">
        <v>98.8</v>
      </c>
      <c r="M5" s="377">
        <v>48.9</v>
      </c>
      <c r="N5" s="377">
        <v>98.8</v>
      </c>
      <c r="O5" s="377">
        <v>45</v>
      </c>
      <c r="P5" s="377">
        <v>42.3</v>
      </c>
      <c r="Q5" s="377">
        <v>71411</v>
      </c>
      <c r="R5" s="227">
        <v>0.2</v>
      </c>
      <c r="S5" s="227">
        <v>0.19</v>
      </c>
      <c r="T5" s="227">
        <v>0.21</v>
      </c>
      <c r="U5" s="227">
        <v>99.4</v>
      </c>
      <c r="V5" s="227">
        <v>99.2</v>
      </c>
      <c r="W5" s="227">
        <v>46.4</v>
      </c>
      <c r="X5" s="227">
        <v>98.5</v>
      </c>
      <c r="Y5" s="227">
        <v>41.8</v>
      </c>
      <c r="Z5" s="227">
        <v>37</v>
      </c>
      <c r="AA5" s="377">
        <v>142772</v>
      </c>
      <c r="AB5" s="227">
        <v>-0.03</v>
      </c>
      <c r="AC5" s="227">
        <v>-0.03</v>
      </c>
      <c r="AD5" s="227">
        <v>-0.02</v>
      </c>
      <c r="AE5" s="227">
        <v>99.2</v>
      </c>
      <c r="AF5" s="227">
        <v>99</v>
      </c>
      <c r="AG5" s="227">
        <v>60.4</v>
      </c>
      <c r="AH5" s="227">
        <v>67.2</v>
      </c>
      <c r="AI5" s="227">
        <v>63.8</v>
      </c>
      <c r="AJ5" s="381">
        <v>3.81</v>
      </c>
      <c r="AK5" s="381">
        <v>4.2300000000000004</v>
      </c>
      <c r="AL5" s="381">
        <v>4.0199999999999996</v>
      </c>
      <c r="AM5" s="381"/>
      <c r="AN5" s="381"/>
      <c r="AO5" s="381"/>
      <c r="AP5" s="379">
        <v>75752</v>
      </c>
      <c r="AQ5" s="379">
        <v>75489</v>
      </c>
      <c r="AR5" s="379">
        <v>151241</v>
      </c>
    </row>
    <row r="6" spans="1:44" x14ac:dyDescent="0.2">
      <c r="A6" s="227" t="s">
        <v>155</v>
      </c>
      <c r="B6" s="515">
        <v>2222</v>
      </c>
      <c r="C6" s="377">
        <v>45.3</v>
      </c>
      <c r="D6" s="377">
        <v>98.5</v>
      </c>
      <c r="E6" s="377">
        <v>41.9</v>
      </c>
      <c r="F6" s="377">
        <v>34.700000000000003</v>
      </c>
      <c r="G6" s="377">
        <v>172686</v>
      </c>
      <c r="H6" s="377">
        <v>-0.19</v>
      </c>
      <c r="I6" s="377">
        <v>-0.2</v>
      </c>
      <c r="J6" s="377">
        <v>-0.18</v>
      </c>
      <c r="K6" s="377">
        <v>99.2</v>
      </c>
      <c r="L6" s="377">
        <v>98.9</v>
      </c>
      <c r="M6" s="377">
        <v>50.2</v>
      </c>
      <c r="N6" s="377">
        <v>98.9</v>
      </c>
      <c r="O6" s="377">
        <v>47.9</v>
      </c>
      <c r="P6" s="377">
        <v>45.8</v>
      </c>
      <c r="Q6" s="377">
        <v>168370</v>
      </c>
      <c r="R6" s="227">
        <v>0.26</v>
      </c>
      <c r="S6" s="227">
        <v>0.25</v>
      </c>
      <c r="T6" s="227">
        <v>0.26</v>
      </c>
      <c r="U6" s="227">
        <v>99.5</v>
      </c>
      <c r="V6" s="227">
        <v>99.3</v>
      </c>
      <c r="W6" s="227">
        <v>47.7</v>
      </c>
      <c r="X6" s="227">
        <v>98.7</v>
      </c>
      <c r="Y6" s="227">
        <v>44.8</v>
      </c>
      <c r="Z6" s="227">
        <v>40.1</v>
      </c>
      <c r="AA6" s="377">
        <v>341056</v>
      </c>
      <c r="AB6" s="227">
        <v>0.03</v>
      </c>
      <c r="AC6" s="227">
        <v>0.03</v>
      </c>
      <c r="AD6" s="227">
        <v>0.03</v>
      </c>
      <c r="AE6" s="227">
        <v>99.3</v>
      </c>
      <c r="AF6" s="227">
        <v>99.1</v>
      </c>
      <c r="AG6" s="227">
        <v>62.7</v>
      </c>
      <c r="AH6" s="227">
        <v>69.3</v>
      </c>
      <c r="AI6" s="227">
        <v>66</v>
      </c>
      <c r="AJ6" s="381">
        <v>3.95</v>
      </c>
      <c r="AK6" s="381">
        <v>4.38</v>
      </c>
      <c r="AL6" s="381">
        <v>4.16</v>
      </c>
      <c r="AM6" s="381"/>
      <c r="AN6" s="381"/>
      <c r="AO6" s="381"/>
      <c r="AP6" s="379">
        <v>182733</v>
      </c>
      <c r="AQ6" s="379">
        <v>177535</v>
      </c>
      <c r="AR6" s="379">
        <v>360268</v>
      </c>
    </row>
    <row r="7" spans="1:44" x14ac:dyDescent="0.2">
      <c r="A7" s="227" t="s">
        <v>156</v>
      </c>
      <c r="B7" s="377">
        <v>642</v>
      </c>
      <c r="C7" s="377">
        <v>39.4</v>
      </c>
      <c r="D7" s="377">
        <v>97.9</v>
      </c>
      <c r="E7" s="377">
        <v>30.1</v>
      </c>
      <c r="F7" s="377">
        <v>25.6</v>
      </c>
      <c r="G7" s="377">
        <v>44186</v>
      </c>
      <c r="H7" s="377">
        <v>-0.39</v>
      </c>
      <c r="I7" s="377">
        <v>-0.4</v>
      </c>
      <c r="J7" s="377">
        <v>-0.38</v>
      </c>
      <c r="K7" s="377">
        <v>98.9</v>
      </c>
      <c r="L7" s="377">
        <v>98.4</v>
      </c>
      <c r="M7" s="377">
        <v>43.8</v>
      </c>
      <c r="N7" s="377">
        <v>98.4</v>
      </c>
      <c r="O7" s="377">
        <v>35.299999999999997</v>
      </c>
      <c r="P7" s="377">
        <v>34.799999999999997</v>
      </c>
      <c r="Q7" s="377">
        <v>41568</v>
      </c>
      <c r="R7" s="227">
        <v>0.02</v>
      </c>
      <c r="S7" s="227">
        <v>0</v>
      </c>
      <c r="T7" s="227">
        <v>0.03</v>
      </c>
      <c r="U7" s="227">
        <v>99.2</v>
      </c>
      <c r="V7" s="227">
        <v>98.9</v>
      </c>
      <c r="W7" s="227">
        <v>41.5</v>
      </c>
      <c r="X7" s="227">
        <v>98.2</v>
      </c>
      <c r="Y7" s="227">
        <v>32.6</v>
      </c>
      <c r="Z7" s="227">
        <v>30.1</v>
      </c>
      <c r="AA7" s="377">
        <v>85754</v>
      </c>
      <c r="AB7" s="227">
        <v>-0.19</v>
      </c>
      <c r="AC7" s="227">
        <v>-0.2</v>
      </c>
      <c r="AD7" s="227">
        <v>-0.19</v>
      </c>
      <c r="AE7" s="227">
        <v>99</v>
      </c>
      <c r="AF7" s="227">
        <v>98.6</v>
      </c>
      <c r="AG7" s="227">
        <v>51</v>
      </c>
      <c r="AH7" s="227">
        <v>57.3</v>
      </c>
      <c r="AI7" s="227">
        <v>54</v>
      </c>
      <c r="AJ7" s="381">
        <v>3.31</v>
      </c>
      <c r="AK7" s="381">
        <v>3.67</v>
      </c>
      <c r="AL7" s="381">
        <v>3.48</v>
      </c>
      <c r="AM7" s="381"/>
      <c r="AN7" s="381"/>
      <c r="AO7" s="381"/>
      <c r="AP7" s="379">
        <v>47581</v>
      </c>
      <c r="AQ7" s="379">
        <v>44493</v>
      </c>
      <c r="AR7" s="379">
        <v>92074</v>
      </c>
    </row>
    <row r="8" spans="1:44" x14ac:dyDescent="0.2">
      <c r="A8" s="227" t="s">
        <v>157</v>
      </c>
      <c r="B8" s="377">
        <v>1431</v>
      </c>
      <c r="C8" s="377">
        <v>47.7</v>
      </c>
      <c r="D8" s="377">
        <v>98.8</v>
      </c>
      <c r="E8" s="377">
        <v>46.5</v>
      </c>
      <c r="F8" s="377">
        <v>38.1</v>
      </c>
      <c r="G8" s="377">
        <v>122962</v>
      </c>
      <c r="H8" s="377">
        <v>-0.11</v>
      </c>
      <c r="I8" s="377">
        <v>-0.12</v>
      </c>
      <c r="J8" s="377">
        <v>-0.1</v>
      </c>
      <c r="K8" s="377">
        <v>99.4</v>
      </c>
      <c r="L8" s="377">
        <v>99.2</v>
      </c>
      <c r="M8" s="377">
        <v>52.4</v>
      </c>
      <c r="N8" s="377">
        <v>99.1</v>
      </c>
      <c r="O8" s="377">
        <v>52.4</v>
      </c>
      <c r="P8" s="377">
        <v>49.5</v>
      </c>
      <c r="Q8" s="377">
        <v>123166</v>
      </c>
      <c r="R8" s="227">
        <v>0.34</v>
      </c>
      <c r="S8" s="227">
        <v>0.33</v>
      </c>
      <c r="T8" s="227">
        <v>0.35</v>
      </c>
      <c r="U8" s="227">
        <v>99.6</v>
      </c>
      <c r="V8" s="227">
        <v>99.5</v>
      </c>
      <c r="W8" s="227">
        <v>50</v>
      </c>
      <c r="X8" s="227">
        <v>98.9</v>
      </c>
      <c r="Y8" s="227">
        <v>49.5</v>
      </c>
      <c r="Z8" s="227">
        <v>43.8</v>
      </c>
      <c r="AA8" s="377">
        <v>246128</v>
      </c>
      <c r="AB8" s="227">
        <v>0.12</v>
      </c>
      <c r="AC8" s="227">
        <v>0.11</v>
      </c>
      <c r="AD8" s="227">
        <v>0.12</v>
      </c>
      <c r="AE8" s="227">
        <v>99.5</v>
      </c>
      <c r="AF8" s="227">
        <v>99.3</v>
      </c>
      <c r="AG8" s="227">
        <v>67.3</v>
      </c>
      <c r="AH8" s="227">
        <v>73.599999999999994</v>
      </c>
      <c r="AI8" s="227">
        <v>70.400000000000006</v>
      </c>
      <c r="AJ8" s="381">
        <v>4.2</v>
      </c>
      <c r="AK8" s="381">
        <v>4.63</v>
      </c>
      <c r="AL8" s="381">
        <v>4.41</v>
      </c>
      <c r="AM8" s="381"/>
      <c r="AN8" s="381"/>
      <c r="AO8" s="381"/>
      <c r="AP8" s="379">
        <v>129138</v>
      </c>
      <c r="AQ8" s="379">
        <v>129003</v>
      </c>
      <c r="AR8" s="379">
        <v>258141</v>
      </c>
    </row>
    <row r="9" spans="1:44" x14ac:dyDescent="0.2">
      <c r="A9" s="227" t="s">
        <v>158</v>
      </c>
      <c r="B9" s="377">
        <v>77</v>
      </c>
      <c r="C9" s="377">
        <v>47.1</v>
      </c>
      <c r="D9" s="377">
        <v>98</v>
      </c>
      <c r="E9" s="377">
        <v>46.3</v>
      </c>
      <c r="F9" s="377">
        <v>54.2</v>
      </c>
      <c r="G9" s="377">
        <v>2925</v>
      </c>
      <c r="H9" s="377">
        <v>7.0000000000000007E-2</v>
      </c>
      <c r="I9" s="377">
        <v>0.02</v>
      </c>
      <c r="J9" s="377">
        <v>0.11</v>
      </c>
      <c r="K9" s="377">
        <v>98.5</v>
      </c>
      <c r="L9" s="377">
        <v>98.3</v>
      </c>
      <c r="M9" s="377">
        <v>50.6</v>
      </c>
      <c r="N9" s="377">
        <v>97.8</v>
      </c>
      <c r="O9" s="377">
        <v>49.1</v>
      </c>
      <c r="P9" s="377">
        <v>65.2</v>
      </c>
      <c r="Q9" s="377">
        <v>2514</v>
      </c>
      <c r="R9" s="227">
        <v>0.44</v>
      </c>
      <c r="S9" s="227">
        <v>0.39</v>
      </c>
      <c r="T9" s="227">
        <v>0.49</v>
      </c>
      <c r="U9" s="227">
        <v>98.4</v>
      </c>
      <c r="V9" s="227">
        <v>98.2</v>
      </c>
      <c r="W9" s="227">
        <v>48.8</v>
      </c>
      <c r="X9" s="227">
        <v>97.9</v>
      </c>
      <c r="Y9" s="227">
        <v>47.6</v>
      </c>
      <c r="Z9" s="227">
        <v>59.3</v>
      </c>
      <c r="AA9" s="377">
        <v>5439</v>
      </c>
      <c r="AB9" s="227">
        <v>0.24</v>
      </c>
      <c r="AC9" s="227">
        <v>0.21</v>
      </c>
      <c r="AD9" s="227">
        <v>0.27</v>
      </c>
      <c r="AE9" s="227">
        <v>98.5</v>
      </c>
      <c r="AF9" s="227">
        <v>98.2</v>
      </c>
      <c r="AG9" s="227">
        <v>65.599999999999994</v>
      </c>
      <c r="AH9" s="227">
        <v>70.3</v>
      </c>
      <c r="AI9" s="227">
        <v>67.8</v>
      </c>
      <c r="AJ9" s="381">
        <v>4.3</v>
      </c>
      <c r="AK9" s="381">
        <v>4.6500000000000004</v>
      </c>
      <c r="AL9" s="381">
        <v>4.46</v>
      </c>
      <c r="AM9" s="381"/>
      <c r="AN9" s="381"/>
      <c r="AO9" s="381"/>
      <c r="AP9" s="379">
        <v>3223</v>
      </c>
      <c r="AQ9" s="379">
        <v>2814</v>
      </c>
      <c r="AR9" s="379">
        <v>6037</v>
      </c>
    </row>
    <row r="10" spans="1:44" x14ac:dyDescent="0.2">
      <c r="A10" s="227" t="s">
        <v>159</v>
      </c>
      <c r="B10" s="377">
        <v>44</v>
      </c>
      <c r="C10" s="377">
        <v>36.9</v>
      </c>
      <c r="D10" s="377">
        <v>98.5</v>
      </c>
      <c r="E10" s="377">
        <v>25.1</v>
      </c>
      <c r="F10" s="377">
        <v>4.5999999999999996</v>
      </c>
      <c r="G10" s="377">
        <v>2021</v>
      </c>
      <c r="H10" s="377">
        <v>-0.88</v>
      </c>
      <c r="I10" s="377">
        <v>-0.94</v>
      </c>
      <c r="J10" s="377">
        <v>-0.83</v>
      </c>
      <c r="K10" s="377">
        <v>98.9</v>
      </c>
      <c r="L10" s="377">
        <v>98.5</v>
      </c>
      <c r="M10" s="377">
        <v>41</v>
      </c>
      <c r="N10" s="377">
        <v>98.5</v>
      </c>
      <c r="O10" s="377">
        <v>33.299999999999997</v>
      </c>
      <c r="P10" s="377">
        <v>9.6999999999999993</v>
      </c>
      <c r="Q10" s="377">
        <v>747</v>
      </c>
      <c r="R10" s="227">
        <v>-0.6</v>
      </c>
      <c r="S10" s="227">
        <v>-0.69</v>
      </c>
      <c r="T10" s="227">
        <v>-0.5</v>
      </c>
      <c r="U10" s="227">
        <v>98.9</v>
      </c>
      <c r="V10" s="227">
        <v>98.8</v>
      </c>
      <c r="W10" s="227">
        <v>38</v>
      </c>
      <c r="X10" s="227">
        <v>98.5</v>
      </c>
      <c r="Y10" s="227">
        <v>27.3</v>
      </c>
      <c r="Z10" s="227">
        <v>6</v>
      </c>
      <c r="AA10" s="377">
        <v>2768</v>
      </c>
      <c r="AB10" s="227">
        <v>-0.8</v>
      </c>
      <c r="AC10" s="227">
        <v>-0.85</v>
      </c>
      <c r="AD10" s="227">
        <v>-0.76</v>
      </c>
      <c r="AE10" s="227">
        <v>98.9</v>
      </c>
      <c r="AF10" s="227">
        <v>98.5</v>
      </c>
      <c r="AG10" s="227">
        <v>47.4</v>
      </c>
      <c r="AH10" s="227">
        <v>57.6</v>
      </c>
      <c r="AI10" s="227">
        <v>50.2</v>
      </c>
      <c r="AJ10" s="381">
        <v>2.87</v>
      </c>
      <c r="AK10" s="381">
        <v>3.17</v>
      </c>
      <c r="AL10" s="381">
        <v>2.95</v>
      </c>
      <c r="AM10" s="381"/>
      <c r="AN10" s="381"/>
      <c r="AO10" s="381"/>
      <c r="AP10" s="379">
        <v>2151</v>
      </c>
      <c r="AQ10" s="379">
        <v>804</v>
      </c>
      <c r="AR10" s="379">
        <v>2955</v>
      </c>
    </row>
    <row r="11" spans="1:44" x14ac:dyDescent="0.2">
      <c r="A11" s="227" t="s">
        <v>160</v>
      </c>
      <c r="B11" s="377">
        <v>28</v>
      </c>
      <c r="C11" s="377">
        <v>35.1</v>
      </c>
      <c r="D11" s="377">
        <v>96.7</v>
      </c>
      <c r="E11" s="377">
        <v>18.899999999999999</v>
      </c>
      <c r="F11" s="377">
        <v>10</v>
      </c>
      <c r="G11" s="377">
        <v>592</v>
      </c>
      <c r="H11" s="377">
        <v>-0.68</v>
      </c>
      <c r="I11" s="377">
        <v>-0.78</v>
      </c>
      <c r="J11" s="377">
        <v>-0.57999999999999996</v>
      </c>
      <c r="K11" s="377">
        <v>98.3</v>
      </c>
      <c r="L11" s="377">
        <v>97.7</v>
      </c>
      <c r="M11" s="377">
        <v>37</v>
      </c>
      <c r="N11" s="377">
        <v>96.4</v>
      </c>
      <c r="O11" s="377">
        <v>18.8</v>
      </c>
      <c r="P11" s="377">
        <v>9.5</v>
      </c>
      <c r="Q11" s="377">
        <v>375</v>
      </c>
      <c r="R11" s="227">
        <v>-0.6</v>
      </c>
      <c r="S11" s="227">
        <v>-0.73</v>
      </c>
      <c r="T11" s="227">
        <v>-0.47</v>
      </c>
      <c r="U11" s="227">
        <v>97.4</v>
      </c>
      <c r="V11" s="227">
        <v>96.9</v>
      </c>
      <c r="W11" s="227">
        <v>35.9</v>
      </c>
      <c r="X11" s="227">
        <v>96.6</v>
      </c>
      <c r="Y11" s="227">
        <v>18.899999999999999</v>
      </c>
      <c r="Z11" s="227">
        <v>9.8000000000000007</v>
      </c>
      <c r="AA11" s="377">
        <v>967</v>
      </c>
      <c r="AB11" s="227">
        <v>-0.65</v>
      </c>
      <c r="AC11" s="227">
        <v>-0.73</v>
      </c>
      <c r="AD11" s="227">
        <v>-0.56999999999999995</v>
      </c>
      <c r="AE11" s="227">
        <v>97.9</v>
      </c>
      <c r="AF11" s="227">
        <v>97.4</v>
      </c>
      <c r="AG11" s="227">
        <v>41.3</v>
      </c>
      <c r="AH11" s="227">
        <v>40.6</v>
      </c>
      <c r="AI11" s="227">
        <v>41</v>
      </c>
      <c r="AJ11" s="381">
        <v>2.67</v>
      </c>
      <c r="AK11" s="381">
        <v>2.74</v>
      </c>
      <c r="AL11" s="381">
        <v>2.7</v>
      </c>
      <c r="AM11" s="381"/>
      <c r="AN11" s="381"/>
      <c r="AO11" s="381"/>
      <c r="AP11" s="379">
        <v>640</v>
      </c>
      <c r="AQ11" s="379">
        <v>421</v>
      </c>
      <c r="AR11" s="379">
        <v>1061</v>
      </c>
    </row>
    <row r="12" spans="1:44" x14ac:dyDescent="0.2">
      <c r="A12" s="227" t="s">
        <v>63</v>
      </c>
      <c r="B12" s="377">
        <v>19</v>
      </c>
      <c r="C12" s="377">
        <v>12.4</v>
      </c>
      <c r="D12" s="377">
        <v>63.2</v>
      </c>
      <c r="E12" s="377">
        <v>4.5999999999999996</v>
      </c>
      <c r="F12" s="377">
        <v>1</v>
      </c>
      <c r="G12" s="377">
        <v>538</v>
      </c>
      <c r="H12" s="377">
        <v>-2.2799999999999998</v>
      </c>
      <c r="I12" s="377">
        <v>-2.39</v>
      </c>
      <c r="J12" s="377">
        <v>-2.17</v>
      </c>
      <c r="K12" s="377">
        <v>75.3</v>
      </c>
      <c r="L12" s="377">
        <v>72.900000000000006</v>
      </c>
      <c r="M12" s="377">
        <v>20.7</v>
      </c>
      <c r="N12" s="377">
        <v>77.8</v>
      </c>
      <c r="O12" s="377">
        <v>10.9</v>
      </c>
      <c r="P12" s="377">
        <v>1.5</v>
      </c>
      <c r="Q12" s="377">
        <v>540</v>
      </c>
      <c r="R12" s="227">
        <v>-1.76</v>
      </c>
      <c r="S12" s="227">
        <v>-1.87</v>
      </c>
      <c r="T12" s="227">
        <v>-1.65</v>
      </c>
      <c r="U12" s="227">
        <v>86.5</v>
      </c>
      <c r="V12" s="227">
        <v>84.7</v>
      </c>
      <c r="W12" s="227">
        <v>16.3</v>
      </c>
      <c r="X12" s="227">
        <v>70.099999999999994</v>
      </c>
      <c r="Y12" s="227">
        <v>7.6</v>
      </c>
      <c r="Z12" s="227">
        <v>1.2</v>
      </c>
      <c r="AA12" s="377">
        <v>1078</v>
      </c>
      <c r="AB12" s="227">
        <v>-2.02</v>
      </c>
      <c r="AC12" s="227">
        <v>-2.1</v>
      </c>
      <c r="AD12" s="227">
        <v>-1.94</v>
      </c>
      <c r="AE12" s="227">
        <v>80.599999999999994</v>
      </c>
      <c r="AF12" s="227">
        <v>78.400000000000006</v>
      </c>
      <c r="AG12" s="227">
        <v>11.9</v>
      </c>
      <c r="AH12" s="227">
        <v>24.5</v>
      </c>
      <c r="AI12" s="227">
        <v>17.8</v>
      </c>
      <c r="AJ12" s="381">
        <v>0.94</v>
      </c>
      <c r="AK12" s="381">
        <v>1.48</v>
      </c>
      <c r="AL12" s="381">
        <v>1.19</v>
      </c>
      <c r="AM12" s="381"/>
      <c r="AN12" s="381"/>
      <c r="AO12" s="381"/>
      <c r="AP12" s="379">
        <v>733</v>
      </c>
      <c r="AQ12" s="379">
        <v>653</v>
      </c>
      <c r="AR12" s="379">
        <v>1386</v>
      </c>
    </row>
    <row r="13" spans="1:44" x14ac:dyDescent="0.2">
      <c r="A13" s="227" t="s">
        <v>161</v>
      </c>
      <c r="B13" s="377">
        <v>757</v>
      </c>
      <c r="C13" s="377">
        <v>3.2</v>
      </c>
      <c r="D13" s="377">
        <v>16.399999999999999</v>
      </c>
      <c r="E13" s="377">
        <v>0.4</v>
      </c>
      <c r="F13" s="377">
        <v>0.1</v>
      </c>
      <c r="G13" s="377">
        <v>6936</v>
      </c>
      <c r="H13" s="377">
        <v>-1.72</v>
      </c>
      <c r="I13" s="377">
        <v>-1.75</v>
      </c>
      <c r="J13" s="377">
        <v>-1.69</v>
      </c>
      <c r="K13" s="377">
        <v>35.5</v>
      </c>
      <c r="L13" s="377">
        <v>33.799999999999997</v>
      </c>
      <c r="M13" s="377">
        <v>1.7</v>
      </c>
      <c r="N13" s="377">
        <v>7.6</v>
      </c>
      <c r="O13" s="377">
        <v>0.2</v>
      </c>
      <c r="P13" s="377">
        <v>0</v>
      </c>
      <c r="Q13" s="377">
        <v>2591</v>
      </c>
      <c r="R13" s="227">
        <v>-1.57</v>
      </c>
      <c r="S13" s="227">
        <v>-1.62</v>
      </c>
      <c r="T13" s="227">
        <v>-1.52</v>
      </c>
      <c r="U13" s="227">
        <v>23.2</v>
      </c>
      <c r="V13" s="227">
        <v>22.3</v>
      </c>
      <c r="W13" s="227">
        <v>2.8</v>
      </c>
      <c r="X13" s="227">
        <v>14</v>
      </c>
      <c r="Y13" s="227">
        <v>0.3</v>
      </c>
      <c r="Z13" s="227">
        <v>0.1</v>
      </c>
      <c r="AA13" s="377">
        <v>9527</v>
      </c>
      <c r="AB13" s="227">
        <v>-1.68</v>
      </c>
      <c r="AC13" s="227">
        <v>-1.71</v>
      </c>
      <c r="AD13" s="227">
        <v>-1.65</v>
      </c>
      <c r="AE13" s="227">
        <v>32.200000000000003</v>
      </c>
      <c r="AF13" s="227">
        <v>30.7</v>
      </c>
      <c r="AG13" s="227">
        <v>1.3</v>
      </c>
      <c r="AH13" s="227">
        <v>0.6</v>
      </c>
      <c r="AI13" s="227">
        <v>1.1000000000000001</v>
      </c>
      <c r="AJ13" s="381">
        <v>0.19</v>
      </c>
      <c r="AK13" s="381">
        <v>0.09</v>
      </c>
      <c r="AL13" s="381">
        <v>0.16</v>
      </c>
      <c r="AM13" s="381"/>
      <c r="AN13" s="381"/>
      <c r="AO13" s="381"/>
      <c r="AP13" s="379">
        <v>7501</v>
      </c>
      <c r="AQ13" s="379">
        <v>2801</v>
      </c>
      <c r="AR13" s="379">
        <v>10302</v>
      </c>
    </row>
    <row r="14" spans="1:44" x14ac:dyDescent="0.2">
      <c r="A14" s="227" t="s">
        <v>162</v>
      </c>
      <c r="B14" s="515">
        <v>3931</v>
      </c>
      <c r="C14" s="377">
        <v>43.6</v>
      </c>
      <c r="D14" s="377">
        <v>96</v>
      </c>
      <c r="E14" s="377">
        <v>39.700000000000003</v>
      </c>
      <c r="F14" s="377">
        <v>32.799999999999997</v>
      </c>
      <c r="G14" s="377">
        <v>251751</v>
      </c>
      <c r="H14" s="377">
        <v>-0.25</v>
      </c>
      <c r="I14" s="377">
        <v>-0.26</v>
      </c>
      <c r="J14" s="377">
        <v>-0.25</v>
      </c>
      <c r="K14" s="377">
        <v>97.3</v>
      </c>
      <c r="L14" s="377">
        <v>97</v>
      </c>
      <c r="M14" s="377">
        <v>49.2</v>
      </c>
      <c r="N14" s="377">
        <v>97.8</v>
      </c>
      <c r="O14" s="377">
        <v>46.5</v>
      </c>
      <c r="P14" s="377">
        <v>44.2</v>
      </c>
      <c r="Q14" s="377">
        <v>243203</v>
      </c>
      <c r="R14" s="227">
        <v>0.22</v>
      </c>
      <c r="S14" s="227">
        <v>0.21</v>
      </c>
      <c r="T14" s="227">
        <v>0.22</v>
      </c>
      <c r="U14" s="227">
        <v>98.6</v>
      </c>
      <c r="V14" s="227">
        <v>98.4</v>
      </c>
      <c r="W14" s="227">
        <v>46.4</v>
      </c>
      <c r="X14" s="227">
        <v>96.9</v>
      </c>
      <c r="Y14" s="227">
        <v>43</v>
      </c>
      <c r="Z14" s="227">
        <v>38.4</v>
      </c>
      <c r="AA14" s="377">
        <v>494954</v>
      </c>
      <c r="AB14" s="227">
        <v>-0.02</v>
      </c>
      <c r="AC14" s="227">
        <v>-0.03</v>
      </c>
      <c r="AD14" s="227">
        <v>-0.02</v>
      </c>
      <c r="AE14" s="227">
        <v>97.9</v>
      </c>
      <c r="AF14" s="227">
        <v>97.7</v>
      </c>
      <c r="AG14" s="227">
        <v>60.2</v>
      </c>
      <c r="AH14" s="227">
        <v>67.900000000000006</v>
      </c>
      <c r="AI14" s="227">
        <v>63.9</v>
      </c>
      <c r="AJ14" s="381">
        <v>3.79</v>
      </c>
      <c r="AK14" s="381">
        <v>4.28</v>
      </c>
      <c r="AL14" s="381">
        <v>4.03</v>
      </c>
      <c r="AM14" s="381"/>
      <c r="AN14" s="381"/>
      <c r="AO14" s="381"/>
      <c r="AP14" s="379">
        <v>266963</v>
      </c>
      <c r="AQ14" s="379">
        <v>256794</v>
      </c>
      <c r="AR14" s="379">
        <v>523757</v>
      </c>
    </row>
    <row r="15" spans="1:44" x14ac:dyDescent="0.2">
      <c r="A15" s="227" t="s">
        <v>42</v>
      </c>
      <c r="B15" s="514">
        <v>425</v>
      </c>
      <c r="C15" s="377">
        <v>5.9</v>
      </c>
      <c r="D15" s="377">
        <v>44</v>
      </c>
      <c r="E15" s="377">
        <v>1.2</v>
      </c>
      <c r="F15" s="377">
        <v>0.4</v>
      </c>
      <c r="G15" s="377">
        <v>5875</v>
      </c>
      <c r="H15" s="377">
        <v>-3.11</v>
      </c>
      <c r="I15" s="377">
        <v>-3.15</v>
      </c>
      <c r="J15" s="377">
        <v>-3.08</v>
      </c>
      <c r="K15" s="377">
        <v>59.5</v>
      </c>
      <c r="L15" s="377">
        <v>55.7</v>
      </c>
      <c r="M15" s="377">
        <v>8.1</v>
      </c>
      <c r="N15" s="377">
        <v>51.6</v>
      </c>
      <c r="O15" s="377">
        <v>2.5</v>
      </c>
      <c r="P15" s="377">
        <v>0.5</v>
      </c>
      <c r="Q15" s="377">
        <v>2786</v>
      </c>
      <c r="R15" s="227">
        <v>-3.07</v>
      </c>
      <c r="S15" s="227">
        <v>-3.11</v>
      </c>
      <c r="T15" s="227">
        <v>-3.02</v>
      </c>
      <c r="U15" s="227">
        <v>65.8</v>
      </c>
      <c r="V15" s="227">
        <v>63</v>
      </c>
      <c r="W15" s="227">
        <v>6.6</v>
      </c>
      <c r="X15" s="227">
        <v>46.4</v>
      </c>
      <c r="Y15" s="227">
        <v>1.6</v>
      </c>
      <c r="Z15" s="227">
        <v>0.4</v>
      </c>
      <c r="AA15" s="377">
        <v>8661</v>
      </c>
      <c r="AB15" s="227">
        <v>-3.1</v>
      </c>
      <c r="AC15" s="227">
        <v>-3.12</v>
      </c>
      <c r="AD15" s="227">
        <v>-3.07</v>
      </c>
      <c r="AE15" s="227">
        <v>61.6</v>
      </c>
      <c r="AF15" s="227">
        <v>58</v>
      </c>
      <c r="AG15" s="227">
        <v>3.3</v>
      </c>
      <c r="AH15" s="227">
        <v>6.9</v>
      </c>
      <c r="AI15" s="227">
        <v>4.5</v>
      </c>
      <c r="AJ15" s="381">
        <v>0.38</v>
      </c>
      <c r="AK15" s="381">
        <v>0.5</v>
      </c>
      <c r="AL15" s="381">
        <v>0.41</v>
      </c>
      <c r="AM15" s="381"/>
      <c r="AN15" s="381"/>
      <c r="AO15" s="381"/>
      <c r="AP15" s="379">
        <v>6570</v>
      </c>
      <c r="AQ15" s="379">
        <v>3142</v>
      </c>
      <c r="AR15" s="379">
        <v>9712</v>
      </c>
    </row>
    <row r="16" spans="1:44" x14ac:dyDescent="0.2">
      <c r="A16" s="227" t="s">
        <v>41</v>
      </c>
      <c r="B16" s="515">
        <v>4356</v>
      </c>
      <c r="C16" s="377">
        <v>42.7</v>
      </c>
      <c r="D16" s="377">
        <v>94.8</v>
      </c>
      <c r="E16" s="377">
        <v>38.799999999999997</v>
      </c>
      <c r="F16" s="377">
        <v>32</v>
      </c>
      <c r="G16" s="377">
        <v>257626</v>
      </c>
      <c r="H16" s="377">
        <v>-0.32</v>
      </c>
      <c r="I16" s="377">
        <v>-0.32</v>
      </c>
      <c r="J16" s="377">
        <v>-0.31</v>
      </c>
      <c r="K16" s="377">
        <v>96.4</v>
      </c>
      <c r="L16" s="377">
        <v>96</v>
      </c>
      <c r="M16" s="377">
        <v>48.7</v>
      </c>
      <c r="N16" s="377">
        <v>97.3</v>
      </c>
      <c r="O16" s="377">
        <v>45.9</v>
      </c>
      <c r="P16" s="377">
        <v>43.6</v>
      </c>
      <c r="Q16" s="377">
        <v>245989</v>
      </c>
      <c r="R16" s="227">
        <v>0.18</v>
      </c>
      <c r="S16" s="227">
        <v>0.17</v>
      </c>
      <c r="T16" s="227">
        <v>0.18</v>
      </c>
      <c r="U16" s="227">
        <v>98.2</v>
      </c>
      <c r="V16" s="227">
        <v>98</v>
      </c>
      <c r="W16" s="227">
        <v>45.6</v>
      </c>
      <c r="X16" s="227">
        <v>96</v>
      </c>
      <c r="Y16" s="227">
        <v>42.3</v>
      </c>
      <c r="Z16" s="227">
        <v>37.700000000000003</v>
      </c>
      <c r="AA16" s="377">
        <v>503615</v>
      </c>
      <c r="AB16" s="227">
        <v>-0.08</v>
      </c>
      <c r="AC16" s="227">
        <v>-0.08</v>
      </c>
      <c r="AD16" s="227">
        <v>-7.0000000000000007E-2</v>
      </c>
      <c r="AE16" s="227">
        <v>97.3</v>
      </c>
      <c r="AF16" s="227">
        <v>97</v>
      </c>
      <c r="AG16" s="227">
        <v>58.8</v>
      </c>
      <c r="AH16" s="227">
        <v>67.099999999999994</v>
      </c>
      <c r="AI16" s="227">
        <v>62.9</v>
      </c>
      <c r="AJ16" s="381">
        <v>3.71</v>
      </c>
      <c r="AK16" s="381">
        <v>4.24</v>
      </c>
      <c r="AL16" s="381">
        <v>3.97</v>
      </c>
      <c r="AM16" s="381"/>
      <c r="AN16" s="381"/>
      <c r="AO16" s="381"/>
      <c r="AP16" s="379">
        <v>273533</v>
      </c>
      <c r="AQ16" s="379">
        <v>259936</v>
      </c>
      <c r="AR16" s="379">
        <v>533469</v>
      </c>
    </row>
    <row r="17" spans="1:44" x14ac:dyDescent="0.2">
      <c r="A17" s="227" t="s">
        <v>30</v>
      </c>
      <c r="B17" s="514">
        <v>58</v>
      </c>
      <c r="C17" s="377">
        <v>6.5</v>
      </c>
      <c r="D17" s="377">
        <v>22.2</v>
      </c>
      <c r="E17" s="377">
        <v>1.3</v>
      </c>
      <c r="F17" s="377" t="s">
        <v>261</v>
      </c>
      <c r="G17" s="377">
        <v>252</v>
      </c>
      <c r="H17" s="377">
        <v>-1.69</v>
      </c>
      <c r="I17" s="377">
        <v>-1.84</v>
      </c>
      <c r="J17" s="377">
        <v>-1.53</v>
      </c>
      <c r="K17" s="377">
        <v>44</v>
      </c>
      <c r="L17" s="377">
        <v>41.8</v>
      </c>
      <c r="M17" s="377">
        <v>9.8000000000000007</v>
      </c>
      <c r="N17" s="377">
        <v>27.9</v>
      </c>
      <c r="O17" s="377">
        <v>5.7</v>
      </c>
      <c r="P17" s="377" t="s">
        <v>261</v>
      </c>
      <c r="Q17" s="377">
        <v>97</v>
      </c>
      <c r="R17" s="227">
        <v>-1.34</v>
      </c>
      <c r="S17" s="227">
        <v>-1.59</v>
      </c>
      <c r="T17" s="227">
        <v>-1.0900000000000001</v>
      </c>
      <c r="U17" s="227">
        <v>45.9</v>
      </c>
      <c r="V17" s="227">
        <v>45.1</v>
      </c>
      <c r="W17" s="227">
        <v>7.4</v>
      </c>
      <c r="X17" s="227">
        <v>23.7</v>
      </c>
      <c r="Y17" s="227">
        <v>2.5</v>
      </c>
      <c r="Z17" s="227">
        <v>1.1000000000000001</v>
      </c>
      <c r="AA17" s="377">
        <v>349</v>
      </c>
      <c r="AB17" s="227">
        <v>-1.59</v>
      </c>
      <c r="AC17" s="227">
        <v>-1.72</v>
      </c>
      <c r="AD17" s="227">
        <v>-1.46</v>
      </c>
      <c r="AE17" s="227">
        <v>44.5</v>
      </c>
      <c r="AF17" s="227">
        <v>42.7</v>
      </c>
      <c r="AG17" s="227">
        <v>2.8</v>
      </c>
      <c r="AH17" s="227">
        <v>9.8000000000000007</v>
      </c>
      <c r="AI17" s="227">
        <v>4.8</v>
      </c>
      <c r="AJ17" s="381">
        <v>0.49</v>
      </c>
      <c r="AK17" s="381">
        <v>0.73</v>
      </c>
      <c r="AL17" s="381">
        <v>0.55000000000000004</v>
      </c>
      <c r="AM17" s="381"/>
      <c r="AN17" s="381"/>
      <c r="AO17" s="381"/>
      <c r="AP17" s="379">
        <v>316</v>
      </c>
      <c r="AQ17" s="379">
        <v>122</v>
      </c>
      <c r="AR17" s="379">
        <v>438</v>
      </c>
    </row>
    <row r="18" spans="1:44" x14ac:dyDescent="0.2">
      <c r="A18" s="227" t="s">
        <v>17</v>
      </c>
      <c r="B18" s="514">
        <v>844</v>
      </c>
      <c r="C18" s="377">
        <v>27.5</v>
      </c>
      <c r="D18" s="377">
        <v>21.3</v>
      </c>
      <c r="E18" s="377">
        <v>13.4</v>
      </c>
      <c r="F18" s="377">
        <v>7.1</v>
      </c>
      <c r="G18" s="377">
        <v>0</v>
      </c>
      <c r="H18" s="377" t="s">
        <v>170</v>
      </c>
      <c r="I18" s="377" t="s">
        <v>170</v>
      </c>
      <c r="J18" s="377" t="s">
        <v>170</v>
      </c>
      <c r="K18" s="377">
        <v>85.7</v>
      </c>
      <c r="L18" s="377">
        <v>85.9</v>
      </c>
      <c r="M18" s="377">
        <v>34.6</v>
      </c>
      <c r="N18" s="377">
        <v>27.1</v>
      </c>
      <c r="O18" s="377">
        <v>18.5</v>
      </c>
      <c r="P18" s="377">
        <v>10.8</v>
      </c>
      <c r="Q18" s="377">
        <v>0</v>
      </c>
      <c r="R18" s="227" t="s">
        <v>170</v>
      </c>
      <c r="S18" s="227" t="s">
        <v>170</v>
      </c>
      <c r="T18" s="227" t="s">
        <v>170</v>
      </c>
      <c r="U18" s="227">
        <v>87.5</v>
      </c>
      <c r="V18" s="227">
        <v>87.6</v>
      </c>
      <c r="W18" s="227">
        <v>31</v>
      </c>
      <c r="X18" s="227">
        <v>24.2</v>
      </c>
      <c r="Y18" s="227">
        <v>15.9</v>
      </c>
      <c r="Z18" s="227">
        <v>9</v>
      </c>
      <c r="AA18" s="377">
        <v>0</v>
      </c>
      <c r="AB18" s="227" t="s">
        <v>170</v>
      </c>
      <c r="AC18" s="227" t="s">
        <v>170</v>
      </c>
      <c r="AD18" s="227" t="s">
        <v>170</v>
      </c>
      <c r="AE18" s="227">
        <v>86.6</v>
      </c>
      <c r="AF18" s="227">
        <v>86.8</v>
      </c>
      <c r="AG18" s="227">
        <v>17.399999999999999</v>
      </c>
      <c r="AH18" s="227">
        <v>23.5</v>
      </c>
      <c r="AI18" s="227">
        <v>20.399999999999999</v>
      </c>
      <c r="AJ18" s="381">
        <v>2.17</v>
      </c>
      <c r="AK18" s="381">
        <v>2.75</v>
      </c>
      <c r="AL18" s="381">
        <v>2.46</v>
      </c>
      <c r="AM18" s="381"/>
      <c r="AN18" s="381"/>
      <c r="AO18" s="381"/>
      <c r="AP18" s="379">
        <v>24484</v>
      </c>
      <c r="AQ18" s="379">
        <v>24259</v>
      </c>
      <c r="AR18" s="379">
        <v>48743</v>
      </c>
    </row>
    <row r="19" spans="1:44" x14ac:dyDescent="0.2">
      <c r="A19" s="227" t="s">
        <v>18</v>
      </c>
      <c r="B19" s="514">
        <v>274</v>
      </c>
      <c r="C19" s="377">
        <v>5.2</v>
      </c>
      <c r="D19" s="377">
        <v>26.4</v>
      </c>
      <c r="E19" s="377">
        <v>1.8</v>
      </c>
      <c r="F19" s="377">
        <v>0.2</v>
      </c>
      <c r="G19" s="377">
        <v>0</v>
      </c>
      <c r="H19" s="377" t="s">
        <v>170</v>
      </c>
      <c r="I19" s="377" t="s">
        <v>170</v>
      </c>
      <c r="J19" s="377" t="s">
        <v>170</v>
      </c>
      <c r="K19" s="377">
        <v>45.1</v>
      </c>
      <c r="L19" s="377">
        <v>41.9</v>
      </c>
      <c r="M19" s="377">
        <v>4.4000000000000004</v>
      </c>
      <c r="N19" s="377">
        <v>22.7</v>
      </c>
      <c r="O19" s="377">
        <v>0.8</v>
      </c>
      <c r="P19" s="377">
        <v>0</v>
      </c>
      <c r="Q19" s="377">
        <v>0</v>
      </c>
      <c r="R19" s="227" t="s">
        <v>170</v>
      </c>
      <c r="S19" s="227" t="s">
        <v>170</v>
      </c>
      <c r="T19" s="227" t="s">
        <v>170</v>
      </c>
      <c r="U19" s="227">
        <v>37.6</v>
      </c>
      <c r="V19" s="227">
        <v>35.5</v>
      </c>
      <c r="W19" s="227">
        <v>5</v>
      </c>
      <c r="X19" s="227">
        <v>25.4</v>
      </c>
      <c r="Y19" s="227">
        <v>1.5</v>
      </c>
      <c r="Z19" s="227">
        <v>0.1</v>
      </c>
      <c r="AA19" s="377">
        <v>0</v>
      </c>
      <c r="AB19" s="227" t="s">
        <v>170</v>
      </c>
      <c r="AC19" s="227" t="s">
        <v>170</v>
      </c>
      <c r="AD19" s="227" t="s">
        <v>170</v>
      </c>
      <c r="AE19" s="227">
        <v>43.1</v>
      </c>
      <c r="AF19" s="227">
        <v>40.200000000000003</v>
      </c>
      <c r="AG19" s="227">
        <v>4.5999999999999996</v>
      </c>
      <c r="AH19" s="227">
        <v>2.5</v>
      </c>
      <c r="AI19" s="227">
        <v>4</v>
      </c>
      <c r="AJ19" s="381">
        <v>0.35</v>
      </c>
      <c r="AK19" s="381">
        <v>0.26</v>
      </c>
      <c r="AL19" s="381">
        <v>0.33</v>
      </c>
      <c r="AM19" s="381"/>
      <c r="AN19" s="381"/>
      <c r="AO19" s="381"/>
      <c r="AP19" s="379">
        <v>1977</v>
      </c>
      <c r="AQ19" s="379">
        <v>750</v>
      </c>
      <c r="AR19" s="379">
        <v>2727</v>
      </c>
    </row>
    <row r="20" spans="1:44" x14ac:dyDescent="0.2">
      <c r="A20" s="227" t="s">
        <v>163</v>
      </c>
      <c r="B20" s="515">
        <v>1176</v>
      </c>
      <c r="C20" s="377">
        <v>25.6</v>
      </c>
      <c r="D20" s="377">
        <v>21.7</v>
      </c>
      <c r="E20" s="377">
        <v>12.4</v>
      </c>
      <c r="F20" s="377">
        <v>6.5</v>
      </c>
      <c r="G20" s="377">
        <v>252</v>
      </c>
      <c r="H20" s="377">
        <v>-1.69</v>
      </c>
      <c r="I20" s="377">
        <v>-1.84</v>
      </c>
      <c r="J20" s="377">
        <v>-1.53</v>
      </c>
      <c r="K20" s="377">
        <v>82.3</v>
      </c>
      <c r="L20" s="377">
        <v>82.2</v>
      </c>
      <c r="M20" s="377">
        <v>33.6</v>
      </c>
      <c r="N20" s="377">
        <v>27</v>
      </c>
      <c r="O20" s="377">
        <v>17.899999999999999</v>
      </c>
      <c r="P20" s="377">
        <v>10.5</v>
      </c>
      <c r="Q20" s="377">
        <v>97</v>
      </c>
      <c r="R20" s="227">
        <v>-1.34</v>
      </c>
      <c r="S20" s="227">
        <v>-1.59</v>
      </c>
      <c r="T20" s="227">
        <v>-1.0900000000000001</v>
      </c>
      <c r="U20" s="227">
        <v>85.8</v>
      </c>
      <c r="V20" s="227">
        <v>85.8</v>
      </c>
      <c r="W20" s="227">
        <v>29.5</v>
      </c>
      <c r="X20" s="227">
        <v>24.3</v>
      </c>
      <c r="Y20" s="227">
        <v>15.1</v>
      </c>
      <c r="Z20" s="227">
        <v>8.4</v>
      </c>
      <c r="AA20" s="377">
        <v>349</v>
      </c>
      <c r="AB20" s="227">
        <v>-1.59</v>
      </c>
      <c r="AC20" s="227">
        <v>-1.72</v>
      </c>
      <c r="AD20" s="227">
        <v>-1.46</v>
      </c>
      <c r="AE20" s="227">
        <v>84</v>
      </c>
      <c r="AF20" s="227">
        <v>83.9</v>
      </c>
      <c r="AG20" s="227">
        <v>16.3</v>
      </c>
      <c r="AH20" s="227">
        <v>22.8</v>
      </c>
      <c r="AI20" s="227">
        <v>19.399999999999999</v>
      </c>
      <c r="AJ20" s="381">
        <v>2.0099999999999998</v>
      </c>
      <c r="AK20" s="381">
        <v>2.67</v>
      </c>
      <c r="AL20" s="381">
        <v>2.33</v>
      </c>
      <c r="AM20" s="381"/>
      <c r="AN20" s="381"/>
      <c r="AO20" s="381"/>
      <c r="AP20" s="379">
        <v>26777</v>
      </c>
      <c r="AQ20" s="379">
        <v>25131</v>
      </c>
      <c r="AR20" s="379">
        <v>51908</v>
      </c>
    </row>
    <row r="21" spans="1:44" x14ac:dyDescent="0.2">
      <c r="A21" s="227" t="s">
        <v>28</v>
      </c>
      <c r="B21" s="515">
        <v>1089</v>
      </c>
      <c r="C21" s="377">
        <v>3.7</v>
      </c>
      <c r="D21" s="377">
        <v>18.600000000000001</v>
      </c>
      <c r="E21" s="377">
        <v>0.7</v>
      </c>
      <c r="F21" s="377">
        <v>0.2</v>
      </c>
      <c r="G21" s="377">
        <v>7188</v>
      </c>
      <c r="H21" s="377">
        <v>-1.72</v>
      </c>
      <c r="I21" s="377">
        <v>-1.75</v>
      </c>
      <c r="J21" s="377">
        <v>-1.69</v>
      </c>
      <c r="K21" s="377">
        <v>37.700000000000003</v>
      </c>
      <c r="L21" s="377">
        <v>35.700000000000003</v>
      </c>
      <c r="M21" s="377">
        <v>2.5</v>
      </c>
      <c r="N21" s="377">
        <v>11.4</v>
      </c>
      <c r="O21" s="377">
        <v>0.5</v>
      </c>
      <c r="P21" s="377">
        <v>0.1</v>
      </c>
      <c r="Q21" s="377">
        <v>2688</v>
      </c>
      <c r="R21" s="227">
        <v>-1.56</v>
      </c>
      <c r="S21" s="227">
        <v>-1.61</v>
      </c>
      <c r="T21" s="227">
        <v>-1.51</v>
      </c>
      <c r="U21" s="227">
        <v>26.9</v>
      </c>
      <c r="V21" s="227">
        <v>25.8</v>
      </c>
      <c r="W21" s="227">
        <v>3.4</v>
      </c>
      <c r="X21" s="227">
        <v>16.600000000000001</v>
      </c>
      <c r="Y21" s="227">
        <v>0.7</v>
      </c>
      <c r="Z21" s="227">
        <v>0.1</v>
      </c>
      <c r="AA21" s="377">
        <v>9876</v>
      </c>
      <c r="AB21" s="227">
        <v>-1.68</v>
      </c>
      <c r="AC21" s="227">
        <v>-1.7</v>
      </c>
      <c r="AD21" s="227">
        <v>-1.65</v>
      </c>
      <c r="AE21" s="227">
        <v>34.799999999999997</v>
      </c>
      <c r="AF21" s="227">
        <v>33</v>
      </c>
      <c r="AG21" s="227">
        <v>2</v>
      </c>
      <c r="AH21" s="227">
        <v>1.3</v>
      </c>
      <c r="AI21" s="227">
        <v>1.8</v>
      </c>
      <c r="AJ21" s="381">
        <v>0.23</v>
      </c>
      <c r="AK21" s="381">
        <v>0.14000000000000001</v>
      </c>
      <c r="AL21" s="381">
        <v>0.21</v>
      </c>
      <c r="AM21" s="381"/>
      <c r="AN21" s="381"/>
      <c r="AO21" s="381"/>
      <c r="AP21" s="379">
        <v>9794</v>
      </c>
      <c r="AQ21" s="379">
        <v>3673</v>
      </c>
      <c r="AR21" s="379">
        <v>13467</v>
      </c>
    </row>
    <row r="22" spans="1:44" x14ac:dyDescent="0.2">
      <c r="A22" s="227" t="s">
        <v>19</v>
      </c>
      <c r="B22" s="514">
        <v>5565</v>
      </c>
      <c r="C22" s="377">
        <v>41.3</v>
      </c>
      <c r="D22" s="377">
        <v>88.5</v>
      </c>
      <c r="E22" s="377">
        <v>36.4</v>
      </c>
      <c r="F22" s="377">
        <v>29.7</v>
      </c>
      <c r="G22" s="377">
        <v>257878</v>
      </c>
      <c r="H22" s="377">
        <v>-0.32</v>
      </c>
      <c r="I22" s="377">
        <v>-0.33</v>
      </c>
      <c r="J22" s="377">
        <v>-0.32</v>
      </c>
      <c r="K22" s="377">
        <v>95.6</v>
      </c>
      <c r="L22" s="377">
        <v>95.2</v>
      </c>
      <c r="M22" s="377">
        <v>47.4</v>
      </c>
      <c r="N22" s="377">
        <v>91.3</v>
      </c>
      <c r="O22" s="377">
        <v>43.5</v>
      </c>
      <c r="P22" s="377">
        <v>40.700000000000003</v>
      </c>
      <c r="Q22" s="377">
        <v>246086</v>
      </c>
      <c r="R22" s="227">
        <v>0.18</v>
      </c>
      <c r="S22" s="227">
        <v>0.17</v>
      </c>
      <c r="T22" s="227">
        <v>0.18</v>
      </c>
      <c r="U22" s="227">
        <v>97.5</v>
      </c>
      <c r="V22" s="227">
        <v>97.3</v>
      </c>
      <c r="W22" s="227">
        <v>44.3</v>
      </c>
      <c r="X22" s="227">
        <v>89.9</v>
      </c>
      <c r="Y22" s="227">
        <v>39.9</v>
      </c>
      <c r="Z22" s="227">
        <v>35.1</v>
      </c>
      <c r="AA22" s="377">
        <v>503964</v>
      </c>
      <c r="AB22" s="227">
        <v>-0.08</v>
      </c>
      <c r="AC22" s="227">
        <v>-0.08</v>
      </c>
      <c r="AD22" s="227">
        <v>-7.0000000000000007E-2</v>
      </c>
      <c r="AE22" s="227">
        <v>96.5</v>
      </c>
      <c r="AF22" s="227">
        <v>96.2</v>
      </c>
      <c r="AG22" s="227">
        <v>55.1</v>
      </c>
      <c r="AH22" s="227">
        <v>63.3</v>
      </c>
      <c r="AI22" s="227">
        <v>59.1</v>
      </c>
      <c r="AJ22" s="381">
        <v>3.57</v>
      </c>
      <c r="AK22" s="381">
        <v>4.0999999999999996</v>
      </c>
      <c r="AL22" s="381">
        <v>3.83</v>
      </c>
      <c r="AM22" s="381"/>
      <c r="AN22" s="381"/>
      <c r="AO22" s="381"/>
      <c r="AP22" s="379">
        <v>300310</v>
      </c>
      <c r="AQ22" s="379">
        <v>285067</v>
      </c>
      <c r="AR22" s="379">
        <v>585377</v>
      </c>
    </row>
    <row r="23" spans="1:44" x14ac:dyDescent="0.2">
      <c r="A23" s="227" t="s">
        <v>16</v>
      </c>
      <c r="B23" s="514">
        <v>163</v>
      </c>
      <c r="C23" s="377">
        <v>69.599999999999994</v>
      </c>
      <c r="D23" s="377">
        <v>99.8</v>
      </c>
      <c r="E23" s="377">
        <v>92</v>
      </c>
      <c r="F23" s="377">
        <v>74.2</v>
      </c>
      <c r="G23" s="377">
        <v>10574</v>
      </c>
      <c r="H23" s="377">
        <v>0.42</v>
      </c>
      <c r="I23" s="377">
        <v>0.39</v>
      </c>
      <c r="J23" s="377">
        <v>0.44</v>
      </c>
      <c r="K23" s="377">
        <v>99.8</v>
      </c>
      <c r="L23" s="377">
        <v>99.8</v>
      </c>
      <c r="M23" s="377">
        <v>72.2</v>
      </c>
      <c r="N23" s="377">
        <v>99.8</v>
      </c>
      <c r="O23" s="377">
        <v>93.6</v>
      </c>
      <c r="P23" s="377">
        <v>83.1</v>
      </c>
      <c r="Q23" s="377">
        <v>10631</v>
      </c>
      <c r="R23" s="227">
        <v>0.71</v>
      </c>
      <c r="S23" s="227">
        <v>0.69</v>
      </c>
      <c r="T23" s="227">
        <v>0.74</v>
      </c>
      <c r="U23" s="227">
        <v>99.9</v>
      </c>
      <c r="V23" s="227">
        <v>99.9</v>
      </c>
      <c r="W23" s="227">
        <v>70.900000000000006</v>
      </c>
      <c r="X23" s="227">
        <v>99.8</v>
      </c>
      <c r="Y23" s="227">
        <v>92.8</v>
      </c>
      <c r="Z23" s="227">
        <v>78.7</v>
      </c>
      <c r="AA23" s="377">
        <v>21205</v>
      </c>
      <c r="AB23" s="227">
        <v>0.56999999999999995</v>
      </c>
      <c r="AC23" s="227">
        <v>0.55000000000000004</v>
      </c>
      <c r="AD23" s="227">
        <v>0.57999999999999996</v>
      </c>
      <c r="AE23" s="227">
        <v>99.9</v>
      </c>
      <c r="AF23" s="227">
        <v>99.9</v>
      </c>
      <c r="AG23" s="227">
        <v>98.2</v>
      </c>
      <c r="AH23" s="227">
        <v>99</v>
      </c>
      <c r="AI23" s="227">
        <v>98.6</v>
      </c>
      <c r="AJ23" s="381">
        <v>6.58</v>
      </c>
      <c r="AK23" s="381">
        <v>6.87</v>
      </c>
      <c r="AL23" s="381">
        <v>6.73</v>
      </c>
      <c r="AM23" s="381"/>
      <c r="AN23" s="381"/>
      <c r="AO23" s="381"/>
      <c r="AP23" s="379">
        <v>11588</v>
      </c>
      <c r="AQ23" s="379">
        <v>11611</v>
      </c>
      <c r="AR23" s="379">
        <v>23199</v>
      </c>
    </row>
    <row r="24" spans="1:44" x14ac:dyDescent="0.2">
      <c r="A24" s="227" t="s">
        <v>258</v>
      </c>
      <c r="B24" s="514">
        <v>216</v>
      </c>
      <c r="C24" s="377">
        <v>39.700000000000003</v>
      </c>
      <c r="D24" s="377">
        <v>98.4</v>
      </c>
      <c r="E24" s="377">
        <v>28.4</v>
      </c>
      <c r="F24" s="377">
        <v>21.9</v>
      </c>
      <c r="G24" s="377">
        <v>15970</v>
      </c>
      <c r="H24" s="377">
        <v>-0.34</v>
      </c>
      <c r="I24" s="377">
        <v>-0.36</v>
      </c>
      <c r="J24" s="377">
        <v>-0.32</v>
      </c>
      <c r="K24" s="377">
        <v>99.2</v>
      </c>
      <c r="L24" s="377">
        <v>98.8</v>
      </c>
      <c r="M24" s="377">
        <v>44.6</v>
      </c>
      <c r="N24" s="377">
        <v>98.8</v>
      </c>
      <c r="O24" s="377">
        <v>35.1</v>
      </c>
      <c r="P24" s="377">
        <v>34.1</v>
      </c>
      <c r="Q24" s="377">
        <v>15672</v>
      </c>
      <c r="R24" s="227">
        <v>0.08</v>
      </c>
      <c r="S24" s="227">
        <v>0.06</v>
      </c>
      <c r="T24" s="227">
        <v>0.1</v>
      </c>
      <c r="U24" s="227">
        <v>99.4</v>
      </c>
      <c r="V24" s="227">
        <v>99.2</v>
      </c>
      <c r="W24" s="227">
        <v>42.1</v>
      </c>
      <c r="X24" s="227">
        <v>98.6</v>
      </c>
      <c r="Y24" s="227">
        <v>31.7</v>
      </c>
      <c r="Z24" s="227">
        <v>27.9</v>
      </c>
      <c r="AA24" s="377">
        <v>31642</v>
      </c>
      <c r="AB24" s="227">
        <v>-0.13</v>
      </c>
      <c r="AC24" s="227">
        <v>-0.15</v>
      </c>
      <c r="AD24" s="227">
        <v>-0.12</v>
      </c>
      <c r="AE24" s="227">
        <v>99.3</v>
      </c>
      <c r="AF24" s="227">
        <v>99</v>
      </c>
      <c r="AG24" s="227">
        <v>52.6</v>
      </c>
      <c r="AH24" s="227">
        <v>60.4</v>
      </c>
      <c r="AI24" s="227">
        <v>56.5</v>
      </c>
      <c r="AJ24" s="381">
        <v>3.3</v>
      </c>
      <c r="AK24" s="381">
        <v>3.73</v>
      </c>
      <c r="AL24" s="381">
        <v>3.51</v>
      </c>
      <c r="AM24" s="381"/>
      <c r="AN24" s="381"/>
      <c r="AO24" s="381"/>
      <c r="AP24" s="379">
        <v>16771</v>
      </c>
      <c r="AQ24" s="379">
        <v>16386</v>
      </c>
      <c r="AR24" s="379">
        <v>33157</v>
      </c>
    </row>
    <row r="25" spans="1:44" x14ac:dyDescent="0.2">
      <c r="A25" s="227" t="s">
        <v>259</v>
      </c>
      <c r="B25" s="377">
        <v>2776</v>
      </c>
      <c r="C25" s="377">
        <v>44</v>
      </c>
      <c r="D25" s="377">
        <v>98.3</v>
      </c>
      <c r="E25" s="377">
        <v>39.299999999999997</v>
      </c>
      <c r="F25" s="377">
        <v>32.6</v>
      </c>
      <c r="G25" s="377">
        <v>217733</v>
      </c>
      <c r="H25" s="377">
        <v>-0.23</v>
      </c>
      <c r="I25" s="377">
        <v>-0.23</v>
      </c>
      <c r="J25" s="377">
        <v>-0.22</v>
      </c>
      <c r="K25" s="377">
        <v>99.2</v>
      </c>
      <c r="L25" s="377">
        <v>98.9</v>
      </c>
      <c r="M25" s="377">
        <v>49</v>
      </c>
      <c r="N25" s="377">
        <v>98.8</v>
      </c>
      <c r="O25" s="377">
        <v>45.5</v>
      </c>
      <c r="P25" s="377">
        <v>43.6</v>
      </c>
      <c r="Q25" s="377">
        <v>213769</v>
      </c>
      <c r="R25" s="227">
        <v>0.23</v>
      </c>
      <c r="S25" s="227">
        <v>0.22</v>
      </c>
      <c r="T25" s="227">
        <v>0.23</v>
      </c>
      <c r="U25" s="227">
        <v>99.4</v>
      </c>
      <c r="V25" s="227">
        <v>99.3</v>
      </c>
      <c r="W25" s="227">
        <v>46.5</v>
      </c>
      <c r="X25" s="227">
        <v>98.6</v>
      </c>
      <c r="Y25" s="227">
        <v>42.4</v>
      </c>
      <c r="Z25" s="227">
        <v>38</v>
      </c>
      <c r="AA25" s="377">
        <v>431502</v>
      </c>
      <c r="AB25" s="227">
        <v>0</v>
      </c>
      <c r="AC25" s="227">
        <v>-0.01</v>
      </c>
      <c r="AD25" s="227">
        <v>0</v>
      </c>
      <c r="AE25" s="227">
        <v>99.3</v>
      </c>
      <c r="AF25" s="227">
        <v>99</v>
      </c>
      <c r="AG25" s="227">
        <v>60.9</v>
      </c>
      <c r="AH25" s="227">
        <v>67.8</v>
      </c>
      <c r="AI25" s="227">
        <v>64.3</v>
      </c>
      <c r="AJ25" s="381">
        <v>3.82</v>
      </c>
      <c r="AK25" s="381">
        <v>4.25</v>
      </c>
      <c r="AL25" s="381">
        <v>4.03</v>
      </c>
      <c r="AM25" s="381"/>
      <c r="AN25" s="381"/>
      <c r="AO25" s="381"/>
      <c r="AP25" s="379">
        <v>230370</v>
      </c>
      <c r="AQ25" s="379">
        <v>225343</v>
      </c>
      <c r="AR25" s="379">
        <v>455713</v>
      </c>
    </row>
    <row r="26" spans="1:44" x14ac:dyDescent="0.2">
      <c r="A26" s="227" t="s">
        <v>65</v>
      </c>
      <c r="B26" s="377">
        <v>3174</v>
      </c>
      <c r="C26" s="377">
        <v>44.8</v>
      </c>
      <c r="D26" s="377">
        <v>98.3</v>
      </c>
      <c r="E26" s="377">
        <v>40.799999999999997</v>
      </c>
      <c r="F26" s="377">
        <v>33.700000000000003</v>
      </c>
      <c r="G26" s="377">
        <v>244815</v>
      </c>
      <c r="H26" s="377">
        <v>-0.21</v>
      </c>
      <c r="I26" s="377">
        <v>-0.22</v>
      </c>
      <c r="J26" s="377">
        <v>-0.21</v>
      </c>
      <c r="K26" s="377">
        <v>99.1</v>
      </c>
      <c r="L26" s="377">
        <v>98.8</v>
      </c>
      <c r="M26" s="377">
        <v>49.7</v>
      </c>
      <c r="N26" s="377">
        <v>98.8</v>
      </c>
      <c r="O26" s="377">
        <v>47</v>
      </c>
      <c r="P26" s="377">
        <v>44.7</v>
      </c>
      <c r="Q26" s="377">
        <v>240612</v>
      </c>
      <c r="R26" s="227">
        <v>0.23</v>
      </c>
      <c r="S26" s="227">
        <v>0.23</v>
      </c>
      <c r="T26" s="227">
        <v>0.24</v>
      </c>
      <c r="U26" s="227">
        <v>99.4</v>
      </c>
      <c r="V26" s="227">
        <v>99.2</v>
      </c>
      <c r="W26" s="227">
        <v>47.2</v>
      </c>
      <c r="X26" s="227">
        <v>98.6</v>
      </c>
      <c r="Y26" s="227">
        <v>43.9</v>
      </c>
      <c r="Z26" s="227">
        <v>39.1</v>
      </c>
      <c r="AA26" s="377">
        <v>485427</v>
      </c>
      <c r="AB26" s="227">
        <v>0.01</v>
      </c>
      <c r="AC26" s="227">
        <v>0.01</v>
      </c>
      <c r="AD26" s="227">
        <v>0.01</v>
      </c>
      <c r="AE26" s="227">
        <v>99.3</v>
      </c>
      <c r="AF26" s="227">
        <v>99</v>
      </c>
      <c r="AG26" s="227">
        <v>61.9</v>
      </c>
      <c r="AH26" s="227">
        <v>68.599999999999994</v>
      </c>
      <c r="AI26" s="227">
        <v>65.2</v>
      </c>
      <c r="AJ26" s="381">
        <v>3.9</v>
      </c>
      <c r="AK26" s="381">
        <v>4.33</v>
      </c>
      <c r="AL26" s="381">
        <v>4.1100000000000003</v>
      </c>
      <c r="AM26" s="381"/>
      <c r="AN26" s="381"/>
      <c r="AO26" s="381"/>
      <c r="AP26" s="379">
        <v>259462</v>
      </c>
      <c r="AQ26" s="379">
        <v>253993</v>
      </c>
      <c r="AR26" s="379">
        <v>513455</v>
      </c>
    </row>
    <row r="29" spans="1:44" x14ac:dyDescent="0.2">
      <c r="I29" s="354"/>
    </row>
    <row r="30" spans="1:44" x14ac:dyDescent="0.2">
      <c r="I30" s="354"/>
    </row>
  </sheetData>
  <conditionalFormatting sqref="AP4:AR22">
    <cfRule type="cellIs" dxfId="48" priority="10" operator="between">
      <formula>1</formula>
      <formula>2</formula>
    </cfRule>
  </conditionalFormatting>
  <conditionalFormatting sqref="C4:AR26">
    <cfRule type="cellIs" dxfId="47" priority="9" operator="equal">
      <formula>"x"</formula>
    </cfRule>
  </conditionalFormatting>
  <conditionalFormatting sqref="AP23:AR23">
    <cfRule type="cellIs" dxfId="46" priority="8" operator="between">
      <formula>1</formula>
      <formula>2</formula>
    </cfRule>
  </conditionalFormatting>
  <conditionalFormatting sqref="AP24:AR24">
    <cfRule type="cellIs" dxfId="45" priority="6" operator="between">
      <formula>1</formula>
      <formula>2</formula>
    </cfRule>
  </conditionalFormatting>
  <conditionalFormatting sqref="AP25:AR25">
    <cfRule type="cellIs" dxfId="44" priority="4" operator="between">
      <formula>1</formula>
      <formula>2</formula>
    </cfRule>
  </conditionalFormatting>
  <conditionalFormatting sqref="AP26:AR26">
    <cfRule type="cellIs" dxfId="43" priority="2" operator="between">
      <formula>1</formula>
      <formula>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Table4abData</vt:lpstr>
      <vt:lpstr>Table4cData</vt:lpstr>
      <vt:lpstr>Cover</vt:lpstr>
      <vt:lpstr>Index</vt:lpstr>
      <vt:lpstr>Table 1a</vt:lpstr>
      <vt:lpstr>Table 1b</vt:lpstr>
      <vt:lpstr>Table 1c</vt:lpstr>
      <vt:lpstr>Table 1d</vt:lpstr>
      <vt:lpstr>Table2abData</vt:lpstr>
      <vt:lpstr>Table 2a</vt:lpstr>
      <vt:lpstr>Table2cData</vt:lpstr>
      <vt:lpstr>Table 2b</vt:lpstr>
      <vt:lpstr>Table 2c</vt:lpstr>
      <vt:lpstr>Table 2d</vt:lpstr>
      <vt:lpstr>Table 2e</vt:lpstr>
      <vt:lpstr>Table 3</vt:lpstr>
      <vt:lpstr>Table 4a</vt:lpstr>
      <vt:lpstr>Table 4b</vt:lpstr>
      <vt:lpstr>Table 4c</vt:lpstr>
      <vt:lpstr>Cover!Print_Area</vt:lpstr>
      <vt:lpstr>Index!Print_Area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2e'!Print_Area</vt:lpstr>
      <vt:lpstr>'Table 3'!Print_Area</vt:lpstr>
      <vt:lpstr>'Table 4a'!Print_Area</vt:lpstr>
      <vt:lpstr>'Table 4b'!Print_Area</vt:lpstr>
      <vt:lpstr>'Table 4c'!Print_Area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GOODMAN, Glenn</cp:lastModifiedBy>
  <cp:lastPrinted>2017-01-17T17:33:19Z</cp:lastPrinted>
  <dcterms:created xsi:type="dcterms:W3CDTF">2012-01-24T15:03:38Z</dcterms:created>
  <dcterms:modified xsi:type="dcterms:W3CDTF">2018-10-12T18:48:29Z</dcterms:modified>
</cp:coreProperties>
</file>