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hendy\AppData\Local\Microsoft\Windows\INetCache\Content.Outlook\9XZS90JU\"/>
    </mc:Choice>
  </mc:AlternateContent>
  <xr:revisionPtr revIDLastSave="0" documentId="10_ncr:100000_{F94CB38F-7A94-4320-9DAA-18BC61D39CBE}" xr6:coauthVersionLast="31" xr6:coauthVersionMax="31" xr10:uidLastSave="{00000000-0000-0000-0000-000000000000}"/>
  <bookViews>
    <workbookView xWindow="0" yWindow="0" windowWidth="38400" windowHeight="16670" activeTab="4" xr2:uid="{00000000-000D-0000-FFFF-FFFF00000000}"/>
  </bookViews>
  <sheets>
    <sheet name="Cover" sheetId="34" r:id="rId1"/>
    <sheet name="Contents" sheetId="1" r:id="rId2"/>
    <sheet name="Table 1" sheetId="2" r:id="rId3"/>
    <sheet name="Table 2" sheetId="3" r:id="rId4"/>
    <sheet name="Table 3" sheetId="4" r:id="rId5"/>
    <sheet name="Table 4" sheetId="5" r:id="rId6"/>
    <sheet name="Table 5" sheetId="6" r:id="rId7"/>
    <sheet name="Table 6" sheetId="38" r:id="rId8"/>
    <sheet name="Table 7" sheetId="10" r:id="rId9"/>
    <sheet name="Table 8" sheetId="33" r:id="rId10"/>
    <sheet name="Table 9" sheetId="35" r:id="rId11"/>
  </sheets>
  <definedNames>
    <definedName name="_xlnm.Print_Area" localSheetId="1">Contents!$A$1:$N$21</definedName>
    <definedName name="_xlnm.Print_Area" localSheetId="2">'Table 1'!$A$1:$H$58</definedName>
    <definedName name="_xlnm.Print_Area" localSheetId="3">'Table 2'!$A$1:$F$39</definedName>
    <definedName name="_xlnm.Print_Area" localSheetId="4">'Table 3'!$A$1:$R$47</definedName>
    <definedName name="_xlnm.Print_Area" localSheetId="5">'Table 4'!$A$1:$R$24</definedName>
    <definedName name="_xlnm.Print_Area" localSheetId="6">'Table 5'!$A$1:$I$89</definedName>
    <definedName name="_xlnm.Print_Area" localSheetId="8">'Table 7'!$A$1:$J$46</definedName>
    <definedName name="_xlnm.Print_Area" localSheetId="9">'Table 8'!$A$1:$K$57</definedName>
  </definedNames>
  <calcPr calcId="179017"/>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J40" i="33" l="1"/>
  <c r="J42" i="33"/>
  <c r="J43" i="33"/>
  <c r="J44" i="33"/>
  <c r="J45" i="33"/>
  <c r="J46" i="33"/>
  <c r="J47" i="33"/>
  <c r="J48" i="33"/>
  <c r="J49" i="33"/>
  <c r="J50" i="33"/>
  <c r="H40" i="33"/>
  <c r="H42" i="33"/>
  <c r="H43" i="33"/>
  <c r="H44" i="33"/>
  <c r="H45" i="33"/>
  <c r="H46" i="33"/>
  <c r="H47" i="33"/>
  <c r="H48" i="33"/>
  <c r="H50" i="33"/>
  <c r="K49" i="33"/>
  <c r="K48" i="33"/>
  <c r="K47" i="33"/>
  <c r="K46" i="33"/>
  <c r="K45" i="33"/>
  <c r="K44" i="33"/>
  <c r="K43" i="33"/>
  <c r="K42" i="33"/>
  <c r="K40" i="33"/>
  <c r="J38" i="33"/>
  <c r="H38" i="33"/>
  <c r="F38" i="33"/>
  <c r="K37" i="33"/>
  <c r="K36" i="33"/>
  <c r="I36" i="33"/>
  <c r="K35" i="33"/>
  <c r="I35" i="33"/>
  <c r="K34" i="33"/>
  <c r="I34" i="33"/>
  <c r="K33" i="33"/>
  <c r="I33" i="33"/>
  <c r="K32" i="33"/>
  <c r="I32" i="33"/>
  <c r="K31" i="33"/>
  <c r="I31" i="33"/>
  <c r="K30" i="33"/>
  <c r="I30" i="33"/>
  <c r="K28" i="33"/>
  <c r="I28" i="33"/>
  <c r="J26" i="33"/>
  <c r="H26" i="33"/>
  <c r="F26" i="33"/>
  <c r="K25" i="33"/>
  <c r="K24" i="33"/>
  <c r="I24" i="33"/>
  <c r="K23" i="33"/>
  <c r="I23" i="33"/>
  <c r="K22" i="33"/>
  <c r="I22" i="33"/>
  <c r="K21" i="33"/>
  <c r="I21" i="33"/>
  <c r="K20" i="33"/>
  <c r="I20" i="33"/>
  <c r="K19" i="33"/>
  <c r="I19" i="33"/>
  <c r="K18" i="33"/>
  <c r="I18" i="33"/>
  <c r="K16" i="33"/>
  <c r="I16" i="33"/>
  <c r="J14" i="33"/>
  <c r="H14" i="33"/>
  <c r="F14" i="33"/>
  <c r="K13" i="33"/>
  <c r="K12" i="33"/>
  <c r="I12" i="33"/>
  <c r="K11" i="33"/>
  <c r="I11" i="33"/>
  <c r="K10" i="33"/>
  <c r="I10" i="33"/>
  <c r="K9" i="33"/>
  <c r="I9" i="33"/>
  <c r="K8" i="33"/>
  <c r="I8" i="33"/>
  <c r="K7" i="33"/>
  <c r="I7" i="33"/>
  <c r="K6" i="33"/>
  <c r="I6" i="33"/>
  <c r="K4" i="33"/>
  <c r="I4" i="33"/>
  <c r="G35" i="10"/>
  <c r="G36" i="10"/>
  <c r="G37" i="10"/>
  <c r="G38" i="10"/>
  <c r="G39" i="10"/>
  <c r="G40" i="10"/>
  <c r="G41" i="10"/>
  <c r="G42" i="10"/>
  <c r="F42" i="10"/>
  <c r="E42" i="10"/>
  <c r="D42" i="10"/>
  <c r="C42" i="10"/>
  <c r="B42" i="10"/>
  <c r="G32" i="10"/>
  <c r="F32" i="10"/>
  <c r="E32" i="10"/>
  <c r="D32" i="10"/>
  <c r="C32" i="10"/>
  <c r="B32" i="10"/>
  <c r="G22" i="10"/>
  <c r="F22" i="10"/>
  <c r="E22" i="10"/>
  <c r="D22" i="10"/>
  <c r="C22" i="10"/>
  <c r="B22" i="10"/>
  <c r="G12" i="10"/>
  <c r="F12" i="10"/>
  <c r="E12" i="10"/>
  <c r="D12" i="10"/>
  <c r="C12" i="10"/>
  <c r="B12" i="10"/>
  <c r="G74" i="6"/>
  <c r="G73" i="6"/>
  <c r="G75" i="6"/>
  <c r="F74" i="6"/>
  <c r="F73" i="6"/>
  <c r="F75" i="6"/>
  <c r="G70" i="6"/>
  <c r="G69" i="6"/>
  <c r="G71" i="6"/>
  <c r="F70" i="6"/>
  <c r="F69" i="6"/>
  <c r="F71" i="6"/>
  <c r="G66" i="6"/>
  <c r="F66" i="6"/>
  <c r="G65" i="6"/>
  <c r="F65" i="6"/>
  <c r="G64" i="6"/>
  <c r="F64" i="6"/>
  <c r="G62" i="6"/>
  <c r="F62" i="6"/>
  <c r="G59" i="6"/>
  <c r="F59" i="6"/>
  <c r="G58" i="6"/>
  <c r="F58" i="6"/>
  <c r="G57" i="6"/>
  <c r="F57" i="6"/>
  <c r="G55" i="6"/>
  <c r="F55" i="6"/>
  <c r="G50" i="6"/>
  <c r="F50" i="6"/>
  <c r="G46" i="6"/>
  <c r="F46" i="6"/>
  <c r="G25" i="6"/>
  <c r="F25" i="6"/>
  <c r="G21" i="6"/>
  <c r="F21" i="6"/>
  <c r="D21" i="6"/>
  <c r="C21" i="6"/>
</calcChain>
</file>

<file path=xl/sharedStrings.xml><?xml version="1.0" encoding="utf-8"?>
<sst xmlns="http://schemas.openxmlformats.org/spreadsheetml/2006/main" count="1044" uniqueCount="505">
  <si>
    <t>Companies House Management Information 2017/18</t>
  </si>
  <si>
    <t>Date published:</t>
  </si>
  <si>
    <t>Period covered:</t>
  </si>
  <si>
    <t>Data extracted on 31 March 2018</t>
  </si>
  <si>
    <t>Further information and enquiries</t>
  </si>
  <si>
    <t xml:space="preserve">If you wish to enquire about any of these tables or have a general statistical enquiry, please email: </t>
  </si>
  <si>
    <t>statistics@companieshouse.gov.uk</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</si>
  <si>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</si>
  <si>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</si>
  <si>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</si>
  <si>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</si>
  <si>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</si>
  <si>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</si>
  <si>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</si>
  <si>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</si>
  <si>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</si>
  <si>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</si>
  <si>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</si>
  <si>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</si>
  <si>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</si>
  <si>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</si>
  <si>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</si>
  <si>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</si>
  <si>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COMPANIES HOUSE MANAGEMENT INFORMATION TABLES 2017-18</t>
  </si>
  <si>
    <t>Table 3: Civil Penalties for Late Filing of Annual Accounts by Private Limited and Public Limited Companies 2017-18</t>
  </si>
  <si>
    <t>Table 4: Civil Penalties for Late Filing of Annual Accounts by Limited Liability Partnerships 2017-18</t>
  </si>
  <si>
    <t>Table 5: Prosecutions by the Department under the Companies Act 2006</t>
  </si>
  <si>
    <t>Table 6: Disqualification Orders Notified to The Secretary of State in the United Kingdom: 2012-13 to 2017-18</t>
  </si>
  <si>
    <t>Table 7: Number of Documents Filed at Companies House 2012-13 to 2017-18</t>
  </si>
  <si>
    <t>Table 8: Annual Accounts Registered at Companies House by Accounts Type 2012-13 to 2017-18</t>
  </si>
  <si>
    <t>2012-13</t>
  </si>
  <si>
    <t>2013-14</t>
  </si>
  <si>
    <t>2014-15</t>
  </si>
  <si>
    <t>2015-16</t>
  </si>
  <si>
    <t>2016-17</t>
  </si>
  <si>
    <t>2017-18</t>
  </si>
  <si>
    <t>ENGLAND AND WALES</t>
  </si>
  <si>
    <t>Net Effective register</t>
  </si>
  <si>
    <t>Companies up-to-date in filing:</t>
  </si>
  <si>
    <t xml:space="preserve">   Accounts</t>
  </si>
  <si>
    <t>SCOTLAND</t>
  </si>
  <si>
    <t>NORTHERN IRELAND</t>
  </si>
  <si>
    <t>UNITED KINGDOM</t>
  </si>
  <si>
    <t>Notes</t>
  </si>
  <si>
    <t>England &amp; Wales</t>
  </si>
  <si>
    <t>Effective register</t>
  </si>
  <si>
    <t>Scotland</t>
  </si>
  <si>
    <t>Northern Ireland</t>
  </si>
  <si>
    <t>United Kingdom</t>
  </si>
  <si>
    <t>Number and Value of Late Filing Penalties Issued</t>
  </si>
  <si>
    <t>PRIVATE LIMITED COMPANIES</t>
  </si>
  <si>
    <t xml:space="preserve">  ENGLAND AND WALES</t>
  </si>
  <si>
    <t xml:space="preserve">                SCOTLAND</t>
  </si>
  <si>
    <t xml:space="preserve">     NORTHERN IRELAND</t>
  </si>
  <si>
    <t>Issued</t>
  </si>
  <si>
    <t>Cancelled</t>
  </si>
  <si>
    <t>Penalty Band</t>
  </si>
  <si>
    <t>Penalty(£)</t>
  </si>
  <si>
    <t xml:space="preserve">Number </t>
  </si>
  <si>
    <t>Value (£m)</t>
  </si>
  <si>
    <t>Number</t>
  </si>
  <si>
    <t>Companies Act 2006 penalty bands</t>
  </si>
  <si>
    <t xml:space="preserve">0-1 Month </t>
  </si>
  <si>
    <t>1-3 Months</t>
  </si>
  <si>
    <t>3-6 Months</t>
  </si>
  <si>
    <t>Over 6 Months</t>
  </si>
  <si>
    <t>Double Penalty Band</t>
  </si>
  <si>
    <t>Total</t>
  </si>
  <si>
    <t>PUBLIC LIMITED COMPANIES</t>
  </si>
  <si>
    <t>LIMITED LIABILITY PARTNERSHIP</t>
  </si>
  <si>
    <t>Value (£'s)</t>
  </si>
  <si>
    <t>ENGLAND &amp; WALES</t>
  </si>
  <si>
    <t>Count</t>
  </si>
  <si>
    <t>Offence</t>
  </si>
  <si>
    <t>Failure to deliver Accounts</t>
  </si>
  <si>
    <t>Charges Laid in Court</t>
  </si>
  <si>
    <t>Outcomes of Charges laid in Court</t>
  </si>
  <si>
    <t>Convictions</t>
  </si>
  <si>
    <t>Charges withdrawn - No longer in the public interest</t>
  </si>
  <si>
    <t>Adjourned to a later hearing date</t>
  </si>
  <si>
    <t>Failure to deliver Annual Returns</t>
  </si>
  <si>
    <t>Directors &amp; Companies</t>
  </si>
  <si>
    <t>Number of directors summonsed to Court</t>
  </si>
  <si>
    <t>Number of directors convicted</t>
  </si>
  <si>
    <t>% directors convicted</t>
  </si>
  <si>
    <t>Number of companies involved in  proceedings</t>
  </si>
  <si>
    <t>Number of companies in which  directors were convicted</t>
  </si>
  <si>
    <t>% companies in which directors convicted</t>
  </si>
  <si>
    <r>
      <t>2014-15</t>
    </r>
    <r>
      <rPr>
        <sz val="10"/>
        <rFont val="Arial"/>
        <family val="2"/>
      </rPr>
      <t/>
    </r>
  </si>
  <si>
    <t xml:space="preserve"> - </t>
  </si>
  <si>
    <t>Notes:</t>
  </si>
  <si>
    <t xml:space="preserve"> - denotes where no offences or outcome has taken place.</t>
  </si>
  <si>
    <t xml:space="preserve">Act </t>
  </si>
  <si>
    <t>Description</t>
  </si>
  <si>
    <t>Insolvency Act 2000</t>
  </si>
  <si>
    <t>s6</t>
  </si>
  <si>
    <t>Disqualification of directors by Undertaking</t>
  </si>
  <si>
    <t>Company Directors Disqualification Act 1986</t>
  </si>
  <si>
    <t xml:space="preserve">s2-5   </t>
  </si>
  <si>
    <t>Disqualification on conviction of indictable offence for: persistent breaches of companies legislation; fraud in winding-up and on summary conviction</t>
  </si>
  <si>
    <t>Disqualification of unfit directors of insolvent companies</t>
  </si>
  <si>
    <t>s8</t>
  </si>
  <si>
    <t>Disqualification following investigation of companies</t>
  </si>
  <si>
    <t>s10</t>
  </si>
  <si>
    <t>Disqualification for wrongful trading</t>
  </si>
  <si>
    <t xml:space="preserve"> Percentage</t>
  </si>
  <si>
    <t>2010-11</t>
  </si>
  <si>
    <t>20167-18</t>
  </si>
  <si>
    <t xml:space="preserve"> Filed Electronically 2017-18</t>
  </si>
  <si>
    <t>Incorporations</t>
  </si>
  <si>
    <t>Changes of name</t>
  </si>
  <si>
    <t>Annual returns</t>
  </si>
  <si>
    <t>Annual accounts</t>
  </si>
  <si>
    <t>Mortgage documents</t>
  </si>
  <si>
    <t>Liquidation documents</t>
  </si>
  <si>
    <t>Total documents</t>
  </si>
  <si>
    <t>n/a = Can not be filed electronically.</t>
  </si>
  <si>
    <t xml:space="preserve">         2012-13</t>
  </si>
  <si>
    <t xml:space="preserve">        2013-14</t>
  </si>
  <si>
    <t xml:space="preserve">         2014-15</t>
  </si>
  <si>
    <t xml:space="preserve">         2015-16</t>
  </si>
  <si>
    <t xml:space="preserve">         2016-17</t>
  </si>
  <si>
    <t xml:space="preserve">         2017-18</t>
  </si>
  <si>
    <t>Percentage</t>
  </si>
  <si>
    <t>Full</t>
  </si>
  <si>
    <t>Abbreviated:</t>
  </si>
  <si>
    <t xml:space="preserve">  Small</t>
  </si>
  <si>
    <t xml:space="preserve">  Medium</t>
  </si>
  <si>
    <t>Group</t>
  </si>
  <si>
    <t>Dormant</t>
  </si>
  <si>
    <t>Interim/initial</t>
  </si>
  <si>
    <t>Audit Exempt</t>
  </si>
  <si>
    <t>47,061 </t>
  </si>
  <si>
    <t>45,854 </t>
  </si>
  <si>
    <t>45,662 </t>
  </si>
  <si>
    <t>2,899 </t>
  </si>
  <si>
    <t>2,808 </t>
  </si>
  <si>
    <t>2,790 </t>
  </si>
  <si>
    <t>92,667 </t>
  </si>
  <si>
    <t>48,994 </t>
  </si>
  <si>
    <t>14,064 </t>
  </si>
  <si>
    <t>3,956 </t>
  </si>
  <si>
    <t>16,311 </t>
  </si>
  <si>
    <t>15,618 </t>
  </si>
  <si>
    <t>6,316 </t>
  </si>
  <si>
    <t>3,199 </t>
  </si>
  <si>
    <t>201,125 </t>
  </si>
  <si>
    <t>571 </t>
  </si>
  <si>
    <t>4,817 </t>
  </si>
  <si>
    <t>37 </t>
  </si>
  <si>
    <t>1,680 </t>
  </si>
  <si>
    <t>                  0.252 </t>
  </si>
  <si>
    <t>11 </t>
  </si>
  <si>
    <t>99,164 </t>
  </si>
  <si>
    <t>619 </t>
  </si>
  <si>
    <t>123 </t>
  </si>
  <si>
    <t>2,647 </t>
  </si>
  <si>
    <t>1 </t>
  </si>
  <si>
    <t>830 </t>
  </si>
  <si>
    <t>                  0.311 </t>
  </si>
  <si>
    <t>52,471 </t>
  </si>
  <si>
    <t>125 </t>
  </si>
  <si>
    <t>27 </t>
  </si>
  <si>
    <t>752 </t>
  </si>
  <si>
    <t>226 </t>
  </si>
  <si>
    <t>                  0.170 </t>
  </si>
  <si>
    <t>15,042 </t>
  </si>
  <si>
    <t>29 </t>
  </si>
  <si>
    <t>13 </t>
  </si>
  <si>
    <t>319 </t>
  </si>
  <si>
    <t>-</t>
  </si>
  <si>
    <t> - </t>
  </si>
  <si>
    <t>101 </t>
  </si>
  <si>
    <t>                  0.152 </t>
  </si>
  <si>
    <t>4,376 </t>
  </si>
  <si>
    <t>71 </t>
  </si>
  <si>
    <t>803 </t>
  </si>
  <si>
    <t>2 </t>
  </si>
  <si>
    <t>323 </t>
  </si>
  <si>
    <t>                  0.097 </t>
  </si>
  <si>
    <t>17,437 </t>
  </si>
  <si>
    <t>75 </t>
  </si>
  <si>
    <t>32 </t>
  </si>
  <si>
    <t>837 </t>
  </si>
  <si>
    <t>268 </t>
  </si>
  <si>
    <t>                  0.201 </t>
  </si>
  <si>
    <t>16,723 </t>
  </si>
  <si>
    <t>34 </t>
  </si>
  <si>
    <t>6 </t>
  </si>
  <si>
    <t>344 </t>
  </si>
  <si>
    <t>112 </t>
  </si>
  <si>
    <t>                  0.168 </t>
  </si>
  <si>
    <t>6,772 </t>
  </si>
  <si>
    <t>8 </t>
  </si>
  <si>
    <t>5 </t>
  </si>
  <si>
    <t>299 </t>
  </si>
  <si>
    <t>81 </t>
  </si>
  <si>
    <t>                  0.243 </t>
  </si>
  <si>
    <t>3,579 </t>
  </si>
  <si>
    <t>848 </t>
  </si>
  <si>
    <t>10,818 </t>
  </si>
  <si>
    <t>45 </t>
  </si>
  <si>
    <t>3,621 </t>
  </si>
  <si>
    <t>18 </t>
  </si>
  <si>
    <t>215,564 </t>
  </si>
  <si>
    <t>911 </t>
  </si>
  <si>
    <t>212 </t>
  </si>
  <si>
    <t>                         3 </t>
  </si>
  <si>
    <t>217 </t>
  </si>
  <si>
    <t>106 </t>
  </si>
  <si>
    <t>                         1 </t>
  </si>
  <si>
    <t>46 </t>
  </si>
  <si>
    <t>17 </t>
  </si>
  <si>
    <t>                  0.135 </t>
  </si>
  <si>
    <t>41 </t>
  </si>
  <si>
    <t>42 </t>
  </si>
  <si>
    <t>44 </t>
  </si>
  <si>
    <t>26 </t>
  </si>
  <si>
    <t>                    509 </t>
  </si>
  <si>
    <t>                        4 </t>
  </si>
  <si>
    <t>                0.004 </t>
  </si>
  <si>
    <t>14 </t>
  </si>
  <si>
    <t>                       -   </t>
  </si>
  <si>
    <t>524 </t>
  </si>
  <si>
    <t>4 </t>
  </si>
  <si>
    <t>2,497 </t>
  </si>
  <si>
    <t>              374,550 </t>
  </si>
  <si>
    <t>                       48 </t>
  </si>
  <si>
    <t>                  7,200 </t>
  </si>
  <si>
    <t>134 </t>
  </si>
  <si>
    <t>                20,100 </t>
  </si>
  <si>
    <t>                     150 </t>
  </si>
  <si>
    <t>50 </t>
  </si>
  <si>
    <t>                  7,500 </t>
  </si>
  <si>
    <t>2,681 </t>
  </si>
  <si>
    <t>402,150 </t>
  </si>
  <si>
    <t>49 </t>
  </si>
  <si>
    <t>7,350 </t>
  </si>
  <si>
    <t>1,076 </t>
  </si>
  <si>
    <t>              403,500 </t>
  </si>
  <si>
    <t>                       17 </t>
  </si>
  <si>
    <t>                  6,375 </t>
  </si>
  <si>
    <t>69 </t>
  </si>
  <si>
    <t>                25,875 </t>
  </si>
  <si>
    <t>                     375 </t>
  </si>
  <si>
    <t>1,162 </t>
  </si>
  <si>
    <t>435,750 </t>
  </si>
  <si>
    <t>6,750 </t>
  </si>
  <si>
    <t>310 </t>
  </si>
  <si>
    <t>              232,500 </t>
  </si>
  <si>
    <t>                         2 </t>
  </si>
  <si>
    <t>                  1,500 </t>
  </si>
  <si>
    <t>                13,500 </t>
  </si>
  <si>
    <t>330 </t>
  </si>
  <si>
    <t>247,500 </t>
  </si>
  <si>
    <t>1,500 </t>
  </si>
  <si>
    <t>93 </t>
  </si>
  <si>
    <t>              139,500 </t>
  </si>
  <si>
    <t>7 </t>
  </si>
  <si>
    <t>                10,500 </t>
  </si>
  <si>
    <t>100 </t>
  </si>
  <si>
    <t>150,000 </t>
  </si>
  <si>
    <t>548 </t>
  </si>
  <si>
    <t>              164,400 </t>
  </si>
  <si>
    <t>                       11 </t>
  </si>
  <si>
    <t>                  3,300 </t>
  </si>
  <si>
    <t>30 </t>
  </si>
  <si>
    <t>                  9,000 </t>
  </si>
  <si>
    <t>                  2,100 </t>
  </si>
  <si>
    <t>585 </t>
  </si>
  <si>
    <t>175,500 </t>
  </si>
  <si>
    <t>3,300 </t>
  </si>
  <si>
    <t>374 </t>
  </si>
  <si>
    <t>              280,500 </t>
  </si>
  <si>
    <t>                  2,250 </t>
  </si>
  <si>
    <t>25 </t>
  </si>
  <si>
    <t>                18,750 </t>
  </si>
  <si>
    <t>                  3,750 </t>
  </si>
  <si>
    <t>404 </t>
  </si>
  <si>
    <t>303,000 </t>
  </si>
  <si>
    <t>3 </t>
  </si>
  <si>
    <t>2,250 </t>
  </si>
  <si>
    <t>167 </t>
  </si>
  <si>
    <t>              250,500 </t>
  </si>
  <si>
    <t>                  3,000 </t>
  </si>
  <si>
    <t>10 </t>
  </si>
  <si>
    <t>                15,000 </t>
  </si>
  <si>
    <t>182 </t>
  </si>
  <si>
    <t>273,000 </t>
  </si>
  <si>
    <t>3,000 </t>
  </si>
  <si>
    <t>66 </t>
  </si>
  <si>
    <t>              198,000 </t>
  </si>
  <si>
    <t>                33,000 </t>
  </si>
  <si>
    <t>80 </t>
  </si>
  <si>
    <t>240,000 </t>
  </si>
  <si>
    <t>5,131 </t>
  </si>
  <si>
    <t>        2,043,450 </t>
  </si>
  <si>
    <t>85 </t>
  </si>
  <si>
    <t>              28,125 </t>
  </si>
  <si>
    <t>304 </t>
  </si>
  <si>
    <t>            145,725 </t>
  </si>
  <si>
    <t>                    525 </t>
  </si>
  <si>
    <t>89 </t>
  </si>
  <si>
    <t>              37,725 </t>
  </si>
  <si>
    <t>0 </t>
  </si>
  <si>
    <t>5,524 </t>
  </si>
  <si>
    <t>2,226,900 </t>
  </si>
  <si>
    <t>87 </t>
  </si>
  <si>
    <t>              28,650 </t>
  </si>
  <si>
    <t>n/a</t>
  </si>
  <si>
    <t>Volumes</t>
  </si>
  <si>
    <t>                             94,339 </t>
  </si>
  <si>
    <t>3.3 </t>
  </si>
  <si>
    <t>                             50,244 </t>
  </si>
  <si>
    <t>1.8 </t>
  </si>
  <si>
    <t>                                  354 </t>
  </si>
  <si>
    <t>0.0 </t>
  </si>
  <si>
    <t>                             19,898 </t>
  </si>
  <si>
    <t>0.7 </t>
  </si>
  <si>
    <t>                           483,799 </t>
  </si>
  <si>
    <t>17.0 </t>
  </si>
  <si>
    <t>                                  208 </t>
  </si>
  <si>
    <t>                        1,280,651 </t>
  </si>
  <si>
    <t>45.1 </t>
  </si>
  <si>
    <t>                           911,224 </t>
  </si>
  <si>
    <t>32.1 </t>
  </si>
  <si>
    <t>                               1,713 </t>
  </si>
  <si>
    <t>0.1 </t>
  </si>
  <si>
    <t>2,842,430 </t>
  </si>
  <si>
    <t>                               4,941 </t>
  </si>
  <si>
    <t>3.1 </t>
  </si>
  <si>
    <t>                               3,776 </t>
  </si>
  <si>
    <t>2.4 </t>
  </si>
  <si>
    <t>                                    28 </t>
  </si>
  <si>
    <t>                               1,205 </t>
  </si>
  <si>
    <t>0.8 </t>
  </si>
  <si>
    <t>                             22,963 </t>
  </si>
  <si>
    <t>14.6 </t>
  </si>
  <si>
    <t>                                    19 </t>
  </si>
  <si>
    <t>                             78,395 </t>
  </si>
  <si>
    <t>49.7 </t>
  </si>
  <si>
    <t>                             46,432 </t>
  </si>
  <si>
    <t>29.4 </t>
  </si>
  <si>
    <t>                                    57 </t>
  </si>
  <si>
    <t>157,816 </t>
  </si>
  <si>
    <t>                               1,447 </t>
  </si>
  <si>
    <t>3.2 </t>
  </si>
  <si>
    <t>                               1,566 </t>
  </si>
  <si>
    <t>3.5 </t>
  </si>
  <si>
    <t>                                    41 </t>
  </si>
  <si>
    <t>                                  364 </t>
  </si>
  <si>
    <t>                               8,549 </t>
  </si>
  <si>
    <t>19.1 </t>
  </si>
  <si>
    <t>                                    -   </t>
  </si>
  <si>
    <t>                             19,117 </t>
  </si>
  <si>
    <t>42.6 </t>
  </si>
  <si>
    <t>                             13,579 </t>
  </si>
  <si>
    <t>30.3 </t>
  </si>
  <si>
    <t>                                  176 </t>
  </si>
  <si>
    <t>0.4 </t>
  </si>
  <si>
    <t>44,839 </t>
  </si>
  <si>
    <t>                           100,727 </t>
  </si>
  <si>
    <t>                             55,586 </t>
  </si>
  <si>
    <t>                                  423 </t>
  </si>
  <si>
    <t>                             21,467 </t>
  </si>
  <si>
    <t>                           515,311 </t>
  </si>
  <si>
    <t>16.9 </t>
  </si>
  <si>
    <t>                                  227 </t>
  </si>
  <si>
    <t>                        1,378,163 </t>
  </si>
  <si>
    <t>45.3 </t>
  </si>
  <si>
    <t>                           971,235 </t>
  </si>
  <si>
    <t>31.9 </t>
  </si>
  <si>
    <t>                               1,946 </t>
  </si>
  <si>
    <t>                     3,045,085 </t>
  </si>
  <si>
    <t>Table 9 : Searches of United Kingdom Company Records at Companies House 2013-14 to 2017-18 </t>
  </si>
  <si>
    <t>PAID SEARCHES</t>
  </si>
  <si>
    <t>Image searches inc additional docs</t>
  </si>
  <si>
    <t>CHD Screen Enquiries </t>
  </si>
  <si>
    <t>Director by company (1)</t>
  </si>
  <si>
    <t>Director by Person</t>
  </si>
  <si>
    <t>Mortgage Details</t>
  </si>
  <si>
    <t>Mortgage Index for full details</t>
  </si>
  <si>
    <t>Total </t>
  </si>
  <si>
    <t>CHD Company Reports Breakdown </t>
  </si>
  <si>
    <t>Company Record</t>
  </si>
  <si>
    <t>Current Appointments (2)</t>
  </si>
  <si>
    <t>Mortgage Statements</t>
  </si>
  <si>
    <t>DVD ROM Archive Fiche (3)</t>
  </si>
  <si>
    <t>Internal</t>
  </si>
  <si>
    <t>External</t>
  </si>
  <si>
    <t>Total Paid searches (8)</t>
  </si>
  <si>
    <t>FREE DATA REQUESTS</t>
  </si>
  <si>
    <t>CHD &amp; WEB</t>
  </si>
  <si>
    <t>CHS (4)</t>
  </si>
  <si>
    <t>CHD, WEB, XML &amp; CHCC (5)</t>
  </si>
  <si>
    <t>TOTAL FREE DATA REQUESTS (8)</t>
  </si>
  <si>
    <t>GRAND TOTAL </t>
  </si>
  <si>
    <r>
      <t xml:space="preserve">1. </t>
    </r>
    <r>
      <rPr>
        <sz val="10"/>
        <rFont val="Arial"/>
        <family val="2"/>
      </rPr>
      <t>Unless otherwise stated, "Companies" refers to companies registered under the Companies Act 2006.</t>
    </r>
  </si>
  <si>
    <r>
      <rPr>
        <b/>
        <sz val="10"/>
        <rFont val="Arial"/>
        <family val="2"/>
      </rPr>
      <t>2.</t>
    </r>
    <r>
      <rPr>
        <sz val="10"/>
        <rFont val="Arial"/>
        <family val="2"/>
      </rPr>
      <t xml:space="preserve"> Company directors have a legal responsibility, under the Companies Act 2006, to file the company's annual accounts and annual return on time, ensuring their company details are up-to-date. 
The figures provided here show the proportions of companies who were up-to-date in filing their annual return and annual accounts at 31 March in the relevant year.</t>
    </r>
  </si>
  <si>
    <r>
      <t xml:space="preserve">3. </t>
    </r>
    <r>
      <rPr>
        <sz val="10"/>
        <rFont val="Arial"/>
        <family val="2"/>
      </rPr>
      <t>The term 'Net Effective' is generally used in our systems to refer to the Effective Register excluding those companies that are in the course of receivership. A full definition of the Effective Register can be found in the accompanying document "Definitions to accompany Companies House official statistics releases".</t>
    </r>
  </si>
  <si>
    <r>
      <rPr>
        <b/>
        <sz val="10"/>
        <rFont val="Arial"/>
        <family val="2"/>
      </rPr>
      <t xml:space="preserve">4.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</si>
  <si>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 xml:space="preserve">5.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</si>
  <si>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6. </t>
    </r>
    <r>
      <rPr>
        <sz val="10"/>
        <rFont val="Arial"/>
        <family val="2"/>
      </rPr>
      <t>Companies Registered in the Channel Islands and the Isle of Man are excluded from UK Companies Register.</t>
    </r>
  </si>
  <si>
    <r>
      <t xml:space="preserve">1. </t>
    </r>
    <r>
      <rPr>
        <sz val="10"/>
        <rFont val="Arial"/>
        <family val="2"/>
      </rPr>
      <t>The term 'Effective Register' excludes those companies that are in the course of receivership. A full definition of the Effective Register can be found in the accompanying document "Definitions to accompany Companies House official statistics releases".</t>
    </r>
  </si>
  <si>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</si>
  <si>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2.</t>
    </r>
    <r>
      <rPr>
        <sz val="10"/>
        <rFont val="Arial"/>
        <family val="2"/>
      </rPr>
      <t xml:space="preserve"> - Denotes where no penalties were issued or cancelled.</t>
    </r>
  </si>
  <si>
    <r>
      <rPr>
        <b/>
        <sz val="10"/>
        <rFont val="Arial"/>
        <family val="2"/>
      </rPr>
      <t xml:space="preserve">3. </t>
    </r>
    <r>
      <rPr>
        <sz val="10"/>
        <rFont val="Arial"/>
        <family val="2"/>
      </rPr>
      <t>Late filing penalties are enforced in accordance with the Companies Act 2006 (as inserted by SI2008/497) and came into force on 1 February 2009. Refer to website guidance for further details: https://www.gov.uk/government/publications/late-filing-penalties</t>
    </r>
  </si>
  <si>
    <r>
      <rPr>
        <b/>
        <sz val="10"/>
        <rFont val="Arial"/>
        <family val="2"/>
      </rPr>
      <t xml:space="preserve">4. </t>
    </r>
    <r>
      <rPr>
        <sz val="10"/>
        <rFont val="Arial"/>
        <family val="2"/>
      </rPr>
      <t>Private Unlimited Companies are not obliged to file Annual Accounts.  Therefore, Late Filing Penalties are not applied to Private Unlimited Companies.</t>
    </r>
  </si>
  <si>
    <r>
      <rPr>
        <b/>
        <sz val="10"/>
        <rFont val="Arial"/>
        <family val="2"/>
      </rPr>
      <t xml:space="preserve">5. </t>
    </r>
    <r>
      <rPr>
        <sz val="10"/>
        <rFont val="Arial"/>
        <family val="2"/>
      </rPr>
      <t>Companies Registered in the Channel Islands and the Isle of Man are excluded from UK Companies Register.</t>
    </r>
  </si>
  <si>
    <r>
      <rPr>
        <b/>
        <sz val="10"/>
        <rFont val="Arial"/>
        <family val="2"/>
      </rPr>
      <t>1.</t>
    </r>
    <r>
      <rPr>
        <sz val="10"/>
        <rFont val="Arial"/>
        <family val="2"/>
      </rPr>
      <t xml:space="preserve"> - Denotes where no penalties were issued or cancelled.</t>
    </r>
  </si>
  <si>
    <r>
      <rPr>
        <b/>
        <sz val="10"/>
        <rFont val="Arial"/>
        <family val="2"/>
      </rPr>
      <t xml:space="preserve">2. </t>
    </r>
    <r>
      <rPr>
        <sz val="10"/>
        <rFont val="Arial"/>
        <family val="2"/>
      </rPr>
      <t>Late filing penalties are enforced in accordance with the Companies Act 2006 (as inserted by SI2008/497) and came into force on 1 February 2009. Refer to website guidance for further details: https://www.gov.uk/government/publications/late-filing-penalties.</t>
    </r>
  </si>
  <si>
    <r>
      <rPr>
        <b/>
        <sz val="10"/>
        <rFont val="Arial"/>
        <family val="2"/>
      </rPr>
      <t xml:space="preserve">1. </t>
    </r>
    <r>
      <rPr>
        <sz val="10"/>
        <rFont val="Arial"/>
        <family val="2"/>
      </rPr>
      <t xml:space="preserve">For further information refer to Companies House enforcement policy: https://www.gov.uk/government/publications/enforcement-strategy-at-companies-house
</t>
    </r>
  </si>
  <si>
    <r>
      <rPr>
        <b/>
        <sz val="10"/>
        <rFont val="Arial"/>
        <family val="2"/>
      </rPr>
      <t xml:space="preserve">2. </t>
    </r>
    <r>
      <rPr>
        <sz val="10"/>
        <rFont val="Arial"/>
        <family val="2"/>
      </rPr>
      <t>The outcome for the majority of charges will be within the reporting period, but some outcomes will be achieve in a later reporting period.</t>
    </r>
  </si>
  <si>
    <r>
      <t xml:space="preserve">3. </t>
    </r>
    <r>
      <rPr>
        <sz val="10"/>
        <rFont val="Arial"/>
        <family val="2"/>
      </rPr>
      <t>If a Company fails to file its annual accounts, charges are laid in Court under Sections 441 and 451(2) of the Companies Act 2006.</t>
    </r>
  </si>
  <si>
    <r>
      <rPr>
        <b/>
        <sz val="10"/>
        <rFont val="Arial"/>
        <family val="2"/>
      </rPr>
      <t xml:space="preserve">4. </t>
    </r>
    <r>
      <rPr>
        <sz val="10"/>
        <rFont val="Arial"/>
        <family val="2"/>
      </rPr>
      <t>Charges laid in court are against one or more Directors, they are not against the company.</t>
    </r>
  </si>
  <si>
    <r>
      <rPr>
        <b/>
        <sz val="10"/>
        <rFont val="Arial"/>
        <family val="2"/>
      </rPr>
      <t>5.</t>
    </r>
    <r>
      <rPr>
        <sz val="10"/>
        <rFont val="Arial"/>
        <family val="2"/>
      </rPr>
      <t xml:space="preserve"> Charges are withdrawn in the public interest in line with Companies House enforcement policy.</t>
    </r>
  </si>
  <si>
    <r>
      <rPr>
        <b/>
        <sz val="10"/>
        <rFont val="Arial"/>
        <family val="2"/>
      </rPr>
      <t xml:space="preserve">6. </t>
    </r>
    <r>
      <rPr>
        <sz val="10"/>
        <rFont val="Arial"/>
        <family val="2"/>
      </rPr>
      <t>The number of cases adjourned to a later hearing date refers to the actual number cases adjourned during the year.  Therefore, the majority of cases that were adjourned will also be included in the total summonsed figure. There will be a small number of cases adjourned during the period that will conclude in the subsequent period.</t>
    </r>
  </si>
  <si>
    <r>
      <rPr>
        <b/>
        <sz val="10"/>
        <rFont val="Arial"/>
        <family val="2"/>
      </rPr>
      <t xml:space="preserve">7. </t>
    </r>
    <r>
      <rPr>
        <sz val="10"/>
        <rFont val="Arial"/>
        <family val="2"/>
      </rPr>
      <t>If a Company fails to file an annual return, charges are laid in Court under Sections 858 (1-4) of the Companies Act 2006.</t>
    </r>
  </si>
  <si>
    <r>
      <rPr>
        <b/>
        <sz val="10"/>
        <rFont val="Arial"/>
        <family val="2"/>
      </rPr>
      <t xml:space="preserve">8. </t>
    </r>
    <r>
      <rPr>
        <sz val="10"/>
        <rFont val="Arial"/>
        <family val="2"/>
      </rPr>
      <t>Counts of Directors and Companies are for those that were summonsed or convicted within the reporting period.</t>
    </r>
  </si>
  <si>
    <r>
      <rPr>
        <b/>
        <sz val="10"/>
        <rFont val="Arial"/>
        <family val="2"/>
      </rPr>
      <t xml:space="preserve">9. </t>
    </r>
    <r>
      <rPr>
        <sz val="10"/>
        <rFont val="Arial"/>
        <family val="2"/>
      </rPr>
      <t>Northern Ireland began enforcing the disqualification process in 2013/14.  Therefore, no figures are available prior to this reporting period.</t>
    </r>
  </si>
  <si>
    <r>
      <rPr>
        <b/>
        <sz val="10"/>
        <rFont val="Arial"/>
        <family val="2"/>
      </rPr>
      <t xml:space="preserve">10. </t>
    </r>
    <r>
      <rPr>
        <sz val="10"/>
        <rFont val="Arial"/>
        <family val="2"/>
      </rPr>
      <t xml:space="preserve">Prosecution statistics for Scotland are not currently available.  </t>
    </r>
  </si>
  <si>
    <r>
      <rPr>
        <b/>
        <sz val="10"/>
        <rFont val="Arial"/>
        <family val="2"/>
      </rPr>
      <t xml:space="preserve">1. </t>
    </r>
    <r>
      <rPr>
        <sz val="10"/>
        <rFont val="Arial"/>
        <family val="2"/>
      </rPr>
      <t>Courts are required to send details of orders made which disqualify a person taking part in the management of a company. Details of each disqualification order are available for inspection by the public at Companies House in London, Cardiff and Edinburgh, and at the Royal Courts of Justice in London.</t>
    </r>
  </si>
  <si>
    <r>
      <rPr>
        <b/>
        <sz val="10"/>
        <rFont val="Arial"/>
        <family val="2"/>
      </rPr>
      <t xml:space="preserve">2. </t>
    </r>
    <r>
      <rPr>
        <sz val="10"/>
        <rFont val="Arial"/>
        <family val="2"/>
      </rPr>
      <t>Section 6 of the Company Directors Disqualification Act 1986 was amended to incorporate Disqualification Undertakings following the Insolvency Act 2000. Disqualification Undertakings came into force from 1 April 2001. They allow the Secretary of State to accept a disqualification undertaking from an individual without the need for the matter to be dealt with through the Courts.</t>
    </r>
  </si>
  <si>
    <r>
      <rPr>
        <b/>
        <sz val="10"/>
        <rFont val="Arial"/>
        <family val="2"/>
      </rPr>
      <t xml:space="preserve">3. </t>
    </r>
    <r>
      <rPr>
        <sz val="10"/>
        <rFont val="Arial"/>
        <family val="2"/>
      </rPr>
      <t>In England and Wales (except in private prosecutions by individuals) an indictment is issued by the public prosecutor (in most cases this will be the Crown Prosecution Service) on behalf of the Crown.  All proceedings on indictment must be brought before the Crown Court.</t>
    </r>
  </si>
  <si>
    <r>
      <rPr>
        <b/>
        <sz val="10"/>
        <rFont val="Arial"/>
        <family val="2"/>
      </rPr>
      <t xml:space="preserve">4. </t>
    </r>
    <r>
      <rPr>
        <sz val="10"/>
        <rFont val="Arial"/>
        <family val="2"/>
      </rPr>
      <t>Definition of Summary Conviction - Any director who without reasonable excuse fails to comply with the requirement imposed on him under the relevant section of the Company Directors Disqualification Act 1986.</t>
    </r>
  </si>
  <si>
    <r>
      <rPr>
        <b/>
        <sz val="10"/>
        <rFont val="Arial"/>
        <family val="2"/>
      </rPr>
      <t xml:space="preserve">5. </t>
    </r>
    <r>
      <rPr>
        <sz val="10"/>
        <rFont val="Arial"/>
        <family val="2"/>
      </rPr>
      <t>For further information on the Disqualified Directors Register please refer to the following links: https://www.gov.uk/company-director-disqualification or http://www.legislation.gov.uk/ukpga/1986/46/contents</t>
    </r>
  </si>
  <si>
    <r>
      <t>Other statutory documents</t>
    </r>
    <r>
      <rPr>
        <vertAlign val="superscript"/>
        <sz val="10"/>
        <rFont val="Arial"/>
        <family val="2"/>
      </rPr>
      <t>1</t>
    </r>
  </si>
  <si>
    <r>
      <rPr>
        <b/>
        <sz val="10"/>
        <rFont val="Arial"/>
        <family val="2"/>
      </rPr>
      <t xml:space="preserve">1. </t>
    </r>
    <r>
      <rPr>
        <sz val="10"/>
        <rFont val="Arial"/>
        <family val="2"/>
      </rPr>
      <t>Other Statutory Documents' include Officer Appointments/ Terminations/ Changes; Share Capital and Shareholder changes; Resolutions; Dissolution Applications/ Withdrawals; Change of Registered Office Address; Single Alternative Address Notifications; Restoration Applications; Change of Constitution; Application for Change of Company Name and Re-Registration Applications.</t>
    </r>
  </si>
  <si>
    <r>
      <t>Micro Entity</t>
    </r>
    <r>
      <rPr>
        <vertAlign val="superscript"/>
        <sz val="10"/>
        <rFont val="Arial"/>
        <family val="2"/>
      </rPr>
      <t>1</t>
    </r>
  </si>
  <si>
    <r>
      <t>Audited Abridged</t>
    </r>
    <r>
      <rPr>
        <vertAlign val="superscript"/>
        <sz val="10"/>
        <rFont val="Arial"/>
        <family val="2"/>
      </rPr>
      <t>2</t>
    </r>
  </si>
  <si>
    <r>
      <t xml:space="preserve"> - </t>
    </r>
    <r>
      <rPr>
        <sz val="10"/>
        <rFont val="Arial"/>
        <family val="2"/>
      </rPr>
      <t>denotes where no Annual Accounts were registered.</t>
    </r>
  </si>
  <si>
    <r>
      <rPr>
        <b/>
        <sz val="10"/>
        <rFont val="Arial"/>
        <family val="2"/>
      </rPr>
      <t xml:space="preserve">1. </t>
    </r>
    <r>
      <rPr>
        <sz val="10"/>
        <rFont val="Arial"/>
        <family val="2"/>
      </rPr>
      <t>New Accounts Type - Implemented 1 December 2013.</t>
    </r>
  </si>
  <si>
    <r>
      <rPr>
        <b/>
        <sz val="10"/>
        <rFont val="Arial"/>
        <family val="2"/>
      </rPr>
      <t xml:space="preserve">2. </t>
    </r>
    <r>
      <rPr>
        <sz val="10"/>
        <rFont val="Arial"/>
        <family val="2"/>
      </rPr>
      <t>New Accounts Type - Implemented for companies with Accounting Reference Dates after 31 December 2014.</t>
    </r>
  </si>
  <si>
    <r>
      <rPr>
        <b/>
        <sz val="10"/>
        <rFont val="Arial"/>
        <family val="2"/>
      </rPr>
      <t xml:space="preserve">3. </t>
    </r>
    <r>
      <rPr>
        <sz val="10"/>
        <rFont val="Arial"/>
        <family val="2"/>
      </rPr>
      <t xml:space="preserve">There maybe minor discrepancies when comparing data across other tables within this report. This is due to slight scheduling variations when extracting the data.  </t>
    </r>
  </si>
  <si>
    <t>50,581 </t>
  </si>
  <si>
    <t>49,260 </t>
  </si>
  <si>
    <t>49,039 </t>
  </si>
  <si>
    <t>0.006 </t>
  </si>
  <si>
    <t>0.008 </t>
  </si>
  <si>
    <t>0.004 </t>
  </si>
  <si>
    <t>0.009 </t>
  </si>
  <si>
    <t>0.003 </t>
  </si>
  <si>
    <t>0.241 </t>
  </si>
  <si>
    <t>0.628 </t>
  </si>
  <si>
    <t>0.516 </t>
  </si>
  <si>
    <t>0.897 </t>
  </si>
  <si>
    <t>13.900 </t>
  </si>
  <si>
    <t>18.373 </t>
  </si>
  <si>
    <t>10.548 </t>
  </si>
  <si>
    <t>5.934 </t>
  </si>
  <si>
    <t>4.893 </t>
  </si>
  <si>
    <t>11.714 </t>
  </si>
  <si>
    <t>9.474 </t>
  </si>
  <si>
    <t>9.597 </t>
  </si>
  <si>
    <t>84.433 </t>
  </si>
  <si>
    <t>0.159 </t>
  </si>
  <si>
    <t>0.135 </t>
  </si>
  <si>
    <t>0.128 </t>
  </si>
  <si>
    <t>0.062 </t>
  </si>
  <si>
    <t>0.132 </t>
  </si>
  <si>
    <t>0.156 </t>
  </si>
  <si>
    <t>0.270 </t>
  </si>
  <si>
    <t>0.086 </t>
  </si>
  <si>
    <t>0.046 </t>
  </si>
  <si>
    <t>0.020 </t>
  </si>
  <si>
    <t>0.021 </t>
  </si>
  <si>
    <t>0.024 </t>
  </si>
  <si>
    <t>0.015 </t>
  </si>
  <si>
    <t>0.002 </t>
  </si>
  <si>
    <t>0.723 </t>
  </si>
  <si>
    <t>0.993 </t>
  </si>
  <si>
    <t>0.564 </t>
  </si>
  <si>
    <t>0.479 </t>
  </si>
  <si>
    <t>0.000 </t>
  </si>
  <si>
    <t>0.001 </t>
  </si>
  <si>
    <t>0.013 </t>
  </si>
  <si>
    <t>14.875 </t>
  </si>
  <si>
    <t>19.677 </t>
  </si>
  <si>
    <t>11.282 </t>
  </si>
  <si>
    <t>6.564 </t>
  </si>
  <si>
    <t>5.231 </t>
  </si>
  <si>
    <t>12.542 </t>
  </si>
  <si>
    <t>10.158 </t>
  </si>
  <si>
    <t>10.737 </t>
  </si>
  <si>
    <t>0.163 </t>
  </si>
  <si>
    <t>0.168 </t>
  </si>
  <si>
    <t>0.138 </t>
  </si>
  <si>
    <t>0.063 </t>
  </si>
  <si>
    <t>0.162 </t>
  </si>
  <si>
    <t>1.231 </t>
  </si>
  <si>
    <t>0.093 </t>
  </si>
  <si>
    <t>0.047 </t>
  </si>
  <si>
    <t>0.022 </t>
  </si>
  <si>
    <t>0.023 </t>
  </si>
  <si>
    <t>0.026 </t>
  </si>
  <si>
    <t>0.012 </t>
  </si>
  <si>
    <t>Table 9: Searches of United Kingdom Company Records at Companies House 2013-14 to 2017-18 </t>
  </si>
  <si>
    <t>Confirmation statement</t>
  </si>
  <si>
    <t xml:space="preserve">   Confirmation statement</t>
  </si>
  <si>
    <r>
      <rPr>
        <b/>
        <sz val="10"/>
        <rFont val="Arial"/>
        <family val="2"/>
      </rPr>
      <t xml:space="preserve">3. </t>
    </r>
    <r>
      <rPr>
        <sz val="10"/>
        <rFont val="Arial"/>
        <family val="2"/>
      </rPr>
      <t>Annual returns were replaced by the Confirmation statement from 30 June 2016 under the Small Business, Enterprise and Employment Act 2015.</t>
    </r>
  </si>
  <si>
    <r>
      <rPr>
        <b/>
        <sz val="10"/>
        <rFont val="Arial"/>
        <family val="2"/>
      </rPr>
      <t xml:space="preserve">7. </t>
    </r>
    <r>
      <rPr>
        <sz val="10"/>
        <rFont val="Arial"/>
        <family val="2"/>
      </rPr>
      <t>Annual returns were replaced by the Confirmation statement from 30 June 2016 under the Small Business, Enterprise and Employment Act 2015.</t>
    </r>
  </si>
  <si>
    <t>Table 1: Compliance Rates for Confirmation Statement and Annual Accounts 2012-13 to 2017-18</t>
  </si>
  <si>
    <t>Table 2: Compliance rates for confirmation statement and accounts for Limited Liability Partnerships 2012-13 to 2017-18</t>
  </si>
  <si>
    <t>Table 1: Compliance Rates for Confirmation Statements and Annual Accounts 2012-13 to 2017-18</t>
  </si>
  <si>
    <t>Table 2: Compliance rates for Confirmation Statement and Annual Accounts for Limited Liability Partnerships 2012-13 to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</si>
</sst>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_(&quot;£&quot;* #,##0.00_);_(&quot;£&quot;* \(#,##0.00\);_(&quot;£&quot;* &quot;-&quot;??_);_(@_)"/>
    <numFmt numFmtId="166" formatCode="#,##0.000"/>
    <numFmt numFmtId="167" formatCode="#,##0.0_);\(#,##0.0\)"/>
    <numFmt numFmtId="168" formatCode="#,##0.000_);\(#,##0.000\)"/>
    <numFmt numFmtId="169" formatCode="_-* #,##0_-;\-* #,##0_-;_-* &quot;-&quot;??_-;_-@_-"/>
    <numFmt numFmtId="170" formatCode="0.0%"/>
    <numFmt numFmtId="171" formatCode="#,##0.0"/>
    <numFmt numFmtId="172" formatCode="0_)"/>
    <numFmt numFmtId="173" formatCode="_-* #,##0.000_-;\-* #,##0.000_-;_-* &quot;-&quot;??_-;_-@_-"/>
    <numFmt numFmtId="174" formatCode="0.000"/>
    <numFmt numFmtId="175" formatCode="#,##0,"/>
    <numFmt numFmtId="176" formatCode="#,##0.000,"/>
    <numFmt numFmtId="177" formatCode="#,##0.0,"/>
  </numFmts>
  <fonts count="20" x14ac:knownFonts="1">
    <font>
      <sz val="11"/>
      <color theme="1"/>
      <name val="Calibri"/>
      <family val="2"/>
      <scheme val="minor"/>
    </font>
    <font>
      <sz val="10"/>
      <name val="Arial"/>
      <family val="2"/>
    </font>
    <font>
      <sz val="12"/>
      <name val="Helv"/>
    </font>
    <font>
      <b/>
      <sz val="10"/>
      <name val="Arial"/>
      <family val="2"/>
    </font>
    <font>
      <u/>
      <sz val="10"/>
      <color indexed="12"/>
      <name val="Arial"/>
      <family val="2"/>
    </font>
    <font>
      <sz val="11"/>
      <color theme="1"/>
      <name val="Calibri"/>
      <family val="2"/>
      <scheme val="minor"/>
    </font>
    <font>
      <sz val="11"/>
      <color theme="1"/>
      <name val="Arial"/>
      <family val="2"/>
    </font>
    <font>
      <sz val="10"/>
      <color theme="1"/>
      <name val="Arial"/>
      <family val="2"/>
    </font>
    <font>
      <b/>
      <sz val="14"/>
      <color theme="1"/>
      <name val="Arial"/>
      <family val="2"/>
    </font>
    <font>
      <b/>
      <sz val="12"/>
      <color theme="1"/>
      <name val="Arial"/>
      <family val="2"/>
    </font>
    <font>
      <sz val="10"/>
      <color rgb="FFFF0000"/>
      <name val="Arial"/>
      <family val="2"/>
    </font>
    <font>
      <b/>
      <sz val="12"/>
      <name val="Arial"/>
      <family val="2"/>
    </font>
    <font>
      <i/>
      <sz val="10"/>
      <name val="Arial"/>
      <family val="2"/>
    </font>
    <font>
      <sz val="10"/>
      <color indexed="12"/>
      <name val="Arial"/>
      <family val="2"/>
    </font>
    <font>
      <vertAlign val="superscript"/>
      <sz val="10"/>
      <name val="Arial"/>
      <family val="2"/>
    </font>
    <font>
      <b/>
      <sz val="11"/>
      <color theme="1"/>
      <name val="Arial"/>
      <family val="2"/>
    </font>
    <font>
      <b/>
      <sz val="10"/>
      <color theme="1"/>
      <name val="Arial"/>
      <family val="2"/>
    </font>
    <font>
      <i/>
      <sz val="10"/>
      <color rgb="FFCCFFFF"/>
      <name val="Arial"/>
      <family val="2"/>
    </font>
    <font>
      <b/>
      <i/>
      <sz val="10"/>
      <name val="Arial"/>
      <family val="2"/>
    </font>
    <font>
      <i/>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right/>
      <top/>
      <bottom style="thin">
        <color indexed="8"/>
      </bottom>
      <diagonal/>
    </border>
    <border>
      <left/>
      <right/>
      <top/>
      <bottom style="thin">
        <color auto="1"/>
      </bottom>
      <diagonal/>
    </border>
    <border>
      <left/>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bottom/>
      <diagonal/>
    </border>
    <border>
      <left/>
      <right style="thin">
        <color auto="1"/>
      </right>
      <top style="thin">
        <color auto="1"/>
      </top>
      <bottom/>
      <diagonal/>
    </border>
    <border>
      <left style="thin">
        <color auto="1"/>
      </left>
      <right/>
      <top/>
      <bottom/>
      <diagonal/>
    </border>
    <border>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indexed="8"/>
      </bottom>
      <diagonal/>
    </border>
    <border>
      <left/>
      <right/>
      <top style="thin">
        <color indexed="8"/>
      </top>
      <bottom/>
      <diagonal/>
    </border>
    <border>
      <left/>
      <right/>
      <top style="medium">
        <color auto="1"/>
      </top>
      <bottom/>
      <diagonal/>
    </border>
    <border>
      <left style="thin">
        <color auto="1"/>
      </left>
      <right/>
      <top style="thin">
        <color indexed="8"/>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15">
    <xf numFmtId="0" fontId="0" fillId="0" borderId="0"/>
    <xf numFmtId="164" fontId="5"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167" fontId="2"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318">
    <xf numFmtId="0" fontId="0" fillId="0" borderId="0" xfId="0"/>
    <xf numFmtId="0" fontId="3" fillId="0" borderId="0" xfId="0" applyFont="1"/>
    <xf numFmtId="0" fontId="4" fillId="0" borderId="0" xfId="3" applyAlignment="1" applyProtection="1"/>
    <xf numFmtId="0" fontId="6" fillId="0" borderId="0" xfId="0" applyFont="1"/>
    <xf numFmtId="0" fontId="4" fillId="0" borderId="0" xfId="3" applyFont="1" applyAlignment="1" applyProtection="1"/>
    <xf numFmtId="15" fontId="7" fillId="0" borderId="0" xfId="0" applyNumberFormat="1" applyFont="1"/>
    <xf numFmtId="0" fontId="8" fillId="0" borderId="0" xfId="0" applyFont="1"/>
    <xf numFmtId="0" fontId="9" fillId="0" borderId="0" xfId="0" applyFont="1"/>
    <xf numFmtId="0" fontId="3" fillId="3" borderId="0" xfId="0" applyFont="1" applyFill="1"/>
    <xf numFmtId="0" fontId="1" fillId="0" borderId="0" xfId="4" applyFont="1"/>
    <xf numFmtId="0" fontId="1" fillId="0" borderId="0" xfId="0" applyFont="1"/>
    <xf numFmtId="0" fontId="7" fillId="0" borderId="0" xfId="0" applyFont="1"/>
    <xf numFmtId="0" fontId="0" fillId="0" borderId="0" xfId="0"/>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11" fillId="0" borderId="0" xfId="0" applyFont="1"/>
    <xf numFmtId="15" fontId="7" fillId="0" borderId="0" xfId="0" quotePrefix="1" applyNumberFormat="1" applyFont="1"/>
    <xf numFmtId="0" fontId="4" fillId="0" borderId="0" xfId="3" applyAlignment="1" applyProtection="1">
      <alignment horizontal="left"/>
    </xf>
    <xf numFmtId="0" fontId="3" fillId="3" borderId="2" xfId="0" applyFont="1" applyFill="1" applyBorder="1"/>
    <xf numFmtId="0" fontId="3" fillId="3" borderId="0" xfId="0" applyFont="1" applyFill="1" applyAlignment="1">
      <alignment horizontal="right"/>
    </xf>
    <xf numFmtId="0" fontId="11" fillId="2" borderId="10" xfId="5" applyFont="1" applyFill="1" applyBorder="1"/>
    <xf numFmtId="0" fontId="1" fillId="2" borderId="10" xfId="4" applyFont="1" applyFill="1" applyBorder="1"/>
    <xf numFmtId="0" fontId="7" fillId="0" borderId="10" xfId="0" applyFont="1" applyBorder="1"/>
    <xf numFmtId="0" fontId="1" fillId="2" borderId="0" xfId="4" applyFont="1" applyFill="1" applyBorder="1"/>
    <xf numFmtId="167" fontId="1" fillId="2" borderId="0" xfId="4" applyNumberFormat="1" applyFont="1" applyFill="1" applyBorder="1"/>
    <xf numFmtId="167" fontId="1" fillId="2" borderId="1" xfId="6" applyFont="1" applyFill="1" applyBorder="1"/>
    <xf numFmtId="167" fontId="1" fillId="0" borderId="1" xfId="6" quotePrefix="1" applyFont="1" applyBorder="1" applyAlignment="1">
      <alignment horizontal="right"/>
    </xf>
    <xf numFmtId="167" fontId="3" fillId="2" borderId="0" xfId="6" applyFont="1" applyFill="1"/>
    <xf numFmtId="0" fontId="1" fillId="0" borderId="0" xfId="5" applyFont="1"/>
    <xf numFmtId="167" fontId="1" fillId="2" borderId="0" xfId="6" applyFont="1" applyFill="1"/>
    <xf numFmtId="3" fontId="1" fillId="2" borderId="0" xfId="2" applyNumberFormat="1" applyFont="1" applyFill="1"/>
    <xf numFmtId="3" fontId="1" fillId="2" borderId="0" xfId="6" applyNumberFormat="1" applyFont="1" applyFill="1"/>
    <xf numFmtId="166" fontId="1" fillId="2" borderId="0" xfId="2" applyNumberFormat="1" applyFont="1" applyFill="1"/>
    <xf numFmtId="166" fontId="1" fillId="2" borderId="0" xfId="6" applyNumberFormat="1" applyFont="1" applyFill="1"/>
    <xf numFmtId="166" fontId="1" fillId="2" borderId="0" xfId="5" applyNumberFormat="1" applyFont="1" applyFill="1"/>
    <xf numFmtId="167" fontId="1" fillId="2" borderId="0" xfId="6" applyFont="1" applyFill="1" applyAlignment="1">
      <alignment horizontal="right"/>
    </xf>
    <xf numFmtId="170" fontId="12" fillId="2" borderId="0" xfId="6" applyNumberFormat="1" applyFont="1" applyFill="1"/>
    <xf numFmtId="167" fontId="1" fillId="2" borderId="2" xfId="6" applyFont="1" applyFill="1" applyBorder="1"/>
    <xf numFmtId="170" fontId="12" fillId="2" borderId="2" xfId="6" applyNumberFormat="1" applyFont="1" applyFill="1" applyBorder="1" applyAlignment="1">
      <alignment horizontal="right"/>
    </xf>
    <xf numFmtId="3" fontId="1" fillId="2" borderId="0" xfId="5" applyNumberFormat="1" applyFont="1" applyFill="1"/>
    <xf numFmtId="171" fontId="1" fillId="2" borderId="0" xfId="6" applyNumberFormat="1" applyFont="1" applyFill="1"/>
    <xf numFmtId="171" fontId="1" fillId="2" borderId="0" xfId="5" applyNumberFormat="1" applyFont="1" applyFill="1"/>
    <xf numFmtId="167" fontId="1" fillId="2" borderId="0" xfId="6" applyFont="1" applyFill="1" applyBorder="1" applyAlignment="1">
      <alignment horizontal="right"/>
    </xf>
    <xf numFmtId="3" fontId="1" fillId="2" borderId="0" xfId="6" applyNumberFormat="1" applyFont="1" applyFill="1" applyBorder="1" applyAlignment="1">
      <alignment horizontal="right"/>
    </xf>
    <xf numFmtId="171" fontId="1" fillId="2" borderId="0" xfId="6" applyNumberFormat="1" applyFont="1" applyFill="1" applyBorder="1" applyAlignment="1">
      <alignment horizontal="right"/>
    </xf>
    <xf numFmtId="170" fontId="12" fillId="2" borderId="0" xfId="6" applyNumberFormat="1" applyFont="1" applyFill="1" applyBorder="1" applyAlignment="1">
      <alignment horizontal="right"/>
    </xf>
    <xf numFmtId="0" fontId="3" fillId="0" borderId="0" xfId="5" applyFont="1" applyBorder="1"/>
    <xf numFmtId="0" fontId="1" fillId="0" borderId="0" xfId="5" applyFont="1" applyBorder="1"/>
    <xf numFmtId="0" fontId="3" fillId="2" borderId="0" xfId="0" applyFont="1" applyFill="1"/>
    <xf numFmtId="0" fontId="7" fillId="2" borderId="0" xfId="0" applyFont="1" applyFill="1"/>
    <xf numFmtId="0" fontId="1" fillId="2" borderId="0" xfId="5" applyFont="1" applyFill="1" applyBorder="1"/>
    <xf numFmtId="0" fontId="7" fillId="0" borderId="0" xfId="0" applyFont="1" applyBorder="1"/>
    <xf numFmtId="0" fontId="3" fillId="2" borderId="0" xfId="5" applyFont="1" applyFill="1" applyBorder="1"/>
    <xf numFmtId="0" fontId="11" fillId="0" borderId="2" xfId="0" applyFont="1" applyBorder="1"/>
    <xf numFmtId="0" fontId="3" fillId="0" borderId="2" xfId="0" applyFont="1" applyBorder="1"/>
    <xf numFmtId="0" fontId="7" fillId="0" borderId="2" xfId="0" applyFont="1" applyBorder="1"/>
    <xf numFmtId="167" fontId="1" fillId="0" borderId="1" xfId="6" applyFont="1" applyBorder="1"/>
    <xf numFmtId="167" fontId="3" fillId="0" borderId="0" xfId="6" applyFont="1"/>
    <xf numFmtId="167" fontId="1" fillId="0" borderId="0" xfId="6" applyFont="1"/>
    <xf numFmtId="37" fontId="1" fillId="0" borderId="0" xfId="6" applyNumberFormat="1" applyFont="1"/>
    <xf numFmtId="37" fontId="1" fillId="0" borderId="0" xfId="6" applyNumberFormat="1" applyFont="1" applyAlignment="1">
      <alignment horizontal="right"/>
    </xf>
    <xf numFmtId="37" fontId="1" fillId="0" borderId="0" xfId="0" applyNumberFormat="1" applyFont="1"/>
    <xf numFmtId="37" fontId="7" fillId="0" borderId="0" xfId="0" applyNumberFormat="1" applyFont="1"/>
    <xf numFmtId="37" fontId="7" fillId="0" borderId="0" xfId="0" applyNumberFormat="1" applyFont="1" applyAlignment="1">
      <alignment horizontal="right"/>
    </xf>
    <xf numFmtId="170" fontId="12" fillId="0" borderId="0" xfId="7" applyNumberFormat="1" applyFont="1" applyAlignment="1">
      <alignment horizontal="right"/>
    </xf>
    <xf numFmtId="167" fontId="1" fillId="0" borderId="2" xfId="6" applyFont="1" applyBorder="1"/>
    <xf numFmtId="170" fontId="12" fillId="0" borderId="2" xfId="6" applyNumberFormat="1" applyFont="1" applyBorder="1" applyAlignment="1">
      <alignment horizontal="right"/>
    </xf>
    <xf numFmtId="168" fontId="1" fillId="2" borderId="0" xfId="4" applyNumberFormat="1" applyFont="1" applyFill="1" applyBorder="1" applyProtection="1"/>
    <xf numFmtId="167" fontId="1" fillId="0" borderId="0" xfId="6" applyFont="1" applyAlignment="1">
      <alignment horizontal="right"/>
    </xf>
    <xf numFmtId="0" fontId="1" fillId="0" borderId="0" xfId="0" applyFont="1" applyAlignment="1">
      <alignment horizontal="right"/>
    </xf>
    <xf numFmtId="0" fontId="7" fillId="0" borderId="0" xfId="0" applyFont="1" applyAlignment="1">
      <alignment horizontal="right"/>
    </xf>
    <xf numFmtId="169" fontId="1" fillId="0" borderId="0" xfId="8" applyNumberFormat="1" applyFont="1"/>
    <xf numFmtId="170" fontId="12" fillId="0" borderId="0" xfId="6" applyNumberFormat="1" applyFont="1" applyAlignment="1">
      <alignment horizontal="right"/>
    </xf>
    <xf numFmtId="167" fontId="1" fillId="0" borderId="0" xfId="6" applyFont="1" applyBorder="1"/>
    <xf numFmtId="167" fontId="1" fillId="2" borderId="0" xfId="4" applyNumberFormat="1" applyFont="1" applyFill="1"/>
    <xf numFmtId="0" fontId="1" fillId="2" borderId="0" xfId="0" applyFont="1" applyFill="1"/>
    <xf numFmtId="0" fontId="3" fillId="0" borderId="0" xfId="5" applyFont="1" applyBorder="1" applyAlignment="1">
      <alignment horizontal="left" wrapText="1"/>
    </xf>
    <xf numFmtId="0" fontId="7" fillId="0" borderId="0" xfId="0" applyFont="1" applyFill="1"/>
    <xf numFmtId="0" fontId="11" fillId="3" borderId="0" xfId="0" applyFont="1" applyFill="1"/>
    <xf numFmtId="0" fontId="1" fillId="3" borderId="0" xfId="0" applyFont="1" applyFill="1" applyBorder="1"/>
    <xf numFmtId="0" fontId="1" fillId="3" borderId="0" xfId="0" applyFont="1" applyFill="1"/>
    <xf numFmtId="0" fontId="1" fillId="3" borderId="2" xfId="0" applyFont="1" applyFill="1" applyBorder="1"/>
    <xf numFmtId="0" fontId="3" fillId="3" borderId="2" xfId="0" applyFont="1" applyFill="1" applyBorder="1" applyAlignment="1"/>
    <xf numFmtId="0" fontId="3" fillId="3" borderId="0" xfId="0" applyFont="1" applyFill="1" applyBorder="1" applyAlignment="1"/>
    <xf numFmtId="0" fontId="3" fillId="3" borderId="5" xfId="0" applyFont="1" applyFill="1" applyBorder="1" applyAlignment="1"/>
    <xf numFmtId="0" fontId="3" fillId="3" borderId="3" xfId="0" applyFont="1" applyFill="1" applyBorder="1"/>
    <xf numFmtId="0" fontId="3" fillId="3" borderId="5" xfId="0" applyFont="1" applyFill="1" applyBorder="1" applyAlignment="1">
      <alignment horizontal="right"/>
    </xf>
    <xf numFmtId="0" fontId="3" fillId="3" borderId="3" xfId="0" applyFont="1" applyFill="1" applyBorder="1" applyAlignment="1">
      <alignment horizontal="right"/>
    </xf>
    <xf numFmtId="0" fontId="3" fillId="3" borderId="6" xfId="0" applyFont="1" applyFill="1" applyBorder="1" applyAlignment="1">
      <alignment horizontal="right"/>
    </xf>
    <xf numFmtId="0" fontId="3" fillId="3" borderId="7" xfId="0" applyFont="1" applyFill="1" applyBorder="1" applyAlignment="1">
      <alignment horizontal="right"/>
    </xf>
    <xf numFmtId="37" fontId="1" fillId="3" borderId="8" xfId="0" applyNumberFormat="1" applyFont="1" applyFill="1" applyBorder="1" applyProtection="1"/>
    <xf numFmtId="37" fontId="1" fillId="3" borderId="0" xfId="0" applyNumberFormat="1" applyFont="1" applyFill="1" applyBorder="1" applyProtection="1"/>
    <xf numFmtId="164" fontId="1" fillId="3" borderId="11" xfId="1" applyNumberFormat="1" applyFont="1" applyFill="1" applyBorder="1" applyProtection="1"/>
    <xf numFmtId="0" fontId="1" fillId="3" borderId="12" xfId="0" applyFont="1" applyFill="1" applyBorder="1"/>
    <xf numFmtId="0" fontId="1" fillId="3" borderId="13" xfId="0" applyFont="1" applyFill="1" applyBorder="1"/>
    <xf numFmtId="0" fontId="1" fillId="3" borderId="11" xfId="0" applyFont="1" applyFill="1" applyBorder="1"/>
    <xf numFmtId="37" fontId="1" fillId="3" borderId="0" xfId="0" applyNumberFormat="1" applyFont="1" applyFill="1" applyBorder="1" applyAlignment="1" applyProtection="1">
      <alignment horizontal="right"/>
    </xf>
    <xf numFmtId="173" fontId="1" fillId="3" borderId="11" xfId="1" applyNumberFormat="1" applyFont="1" applyFill="1" applyBorder="1" applyAlignment="1" applyProtection="1">
      <alignment horizontal="right"/>
    </xf>
    <xf numFmtId="37" fontId="1" fillId="3" borderId="13" xfId="0" applyNumberFormat="1" applyFont="1" applyFill="1" applyBorder="1" applyAlignment="1" applyProtection="1">
      <alignment horizontal="right"/>
    </xf>
    <xf numFmtId="173" fontId="1" fillId="3" borderId="13" xfId="1" applyNumberFormat="1" applyFont="1" applyFill="1" applyBorder="1" applyAlignment="1" applyProtection="1">
      <alignment horizontal="right"/>
    </xf>
    <xf numFmtId="0" fontId="3" fillId="3" borderId="1" xfId="0" applyFont="1" applyFill="1" applyBorder="1"/>
    <xf numFmtId="0" fontId="3" fillId="3" borderId="0" xfId="0" applyFont="1" applyFill="1" applyBorder="1"/>
    <xf numFmtId="37" fontId="3" fillId="3" borderId="0" xfId="0" applyNumberFormat="1" applyFont="1" applyFill="1" applyBorder="1" applyProtection="1"/>
    <xf numFmtId="0" fontId="1" fillId="3" borderId="17" xfId="0" applyFont="1" applyFill="1" applyBorder="1"/>
    <xf numFmtId="169" fontId="1" fillId="3" borderId="13" xfId="1" applyNumberFormat="1" applyFont="1" applyFill="1" applyBorder="1" applyAlignment="1" applyProtection="1">
      <alignment horizontal="right"/>
    </xf>
    <xf numFmtId="1" fontId="1" fillId="3" borderId="13" xfId="0" applyNumberFormat="1" applyFont="1" applyFill="1" applyBorder="1" applyAlignment="1">
      <alignment horizontal="right"/>
    </xf>
    <xf numFmtId="174" fontId="1" fillId="3" borderId="11" xfId="0" applyNumberFormat="1" applyFont="1" applyFill="1" applyBorder="1" applyAlignment="1">
      <alignment horizontal="right"/>
    </xf>
    <xf numFmtId="0" fontId="1" fillId="3" borderId="13" xfId="0" applyFont="1" applyFill="1" applyBorder="1" applyAlignment="1">
      <alignment horizontal="right"/>
    </xf>
    <xf numFmtId="0" fontId="1" fillId="3" borderId="11" xfId="0" applyFont="1" applyFill="1" applyBorder="1" applyAlignment="1">
      <alignment horizontal="right"/>
    </xf>
    <xf numFmtId="1" fontId="1" fillId="3" borderId="13" xfId="1" applyNumberFormat="1" applyFont="1" applyFill="1" applyBorder="1" applyAlignment="1" applyProtection="1">
      <alignment horizontal="right"/>
    </xf>
    <xf numFmtId="37" fontId="3" fillId="2" borderId="0" xfId="0" applyNumberFormat="1" applyFont="1" applyFill="1" applyBorder="1" applyProtection="1"/>
    <xf numFmtId="173" fontId="3" fillId="2" borderId="0" xfId="0" applyNumberFormat="1" applyFont="1" applyFill="1" applyBorder="1" applyProtection="1"/>
    <xf numFmtId="0" fontId="11" fillId="3" borderId="0" xfId="0" applyFont="1" applyFill="1" applyBorder="1"/>
    <xf numFmtId="0" fontId="3" fillId="0" borderId="0" xfId="0" applyFont="1" applyFill="1"/>
    <xf numFmtId="0" fontId="3" fillId="3" borderId="6" xfId="0" applyFont="1" applyFill="1" applyBorder="1"/>
    <xf numFmtId="0" fontId="1" fillId="0" borderId="0" xfId="0" applyFont="1" applyFill="1"/>
    <xf numFmtId="164" fontId="1" fillId="3" borderId="13" xfId="1" applyNumberFormat="1" applyFont="1" applyFill="1" applyBorder="1" applyProtection="1"/>
    <xf numFmtId="169" fontId="1" fillId="3" borderId="11" xfId="1" applyNumberFormat="1" applyFont="1" applyFill="1" applyBorder="1" applyAlignment="1" applyProtection="1">
      <alignment horizontal="right"/>
    </xf>
    <xf numFmtId="169" fontId="1" fillId="3" borderId="0" xfId="1" applyNumberFormat="1" applyFont="1" applyFill="1" applyBorder="1" applyAlignment="1" applyProtection="1">
      <alignment horizontal="right"/>
    </xf>
    <xf numFmtId="37" fontId="1" fillId="3" borderId="11" xfId="0" applyNumberFormat="1" applyFont="1" applyFill="1" applyBorder="1" applyAlignment="1" applyProtection="1">
      <alignment horizontal="right"/>
    </xf>
    <xf numFmtId="169" fontId="1" fillId="0" borderId="0" xfId="0" applyNumberFormat="1" applyFont="1" applyFill="1"/>
    <xf numFmtId="173" fontId="1" fillId="3" borderId="0" xfId="1" applyNumberFormat="1" applyFont="1" applyFill="1" applyBorder="1" applyAlignment="1" applyProtection="1">
      <alignment horizontal="right"/>
    </xf>
    <xf numFmtId="0" fontId="3" fillId="3" borderId="7" xfId="0" applyFont="1" applyFill="1" applyBorder="1"/>
    <xf numFmtId="37" fontId="3" fillId="3" borderId="5" xfId="0" applyNumberFormat="1" applyFont="1" applyFill="1" applyBorder="1" applyProtection="1"/>
    <xf numFmtId="37" fontId="3" fillId="3" borderId="3" xfId="0" applyNumberFormat="1" applyFont="1" applyFill="1" applyBorder="1" applyAlignment="1" applyProtection="1">
      <alignment horizontal="right"/>
    </xf>
    <xf numFmtId="169" fontId="3" fillId="3" borderId="6" xfId="0" applyNumberFormat="1" applyFont="1" applyFill="1" applyBorder="1" applyAlignment="1" applyProtection="1">
      <alignment horizontal="right"/>
    </xf>
    <xf numFmtId="37" fontId="3" fillId="3" borderId="7" xfId="0" applyNumberFormat="1" applyFont="1" applyFill="1" applyBorder="1" applyAlignment="1" applyProtection="1">
      <alignment horizontal="right"/>
    </xf>
    <xf numFmtId="169" fontId="3" fillId="3" borderId="3" xfId="0" applyNumberFormat="1" applyFont="1" applyFill="1" applyBorder="1" applyAlignment="1" applyProtection="1">
      <alignment horizontal="right"/>
    </xf>
    <xf numFmtId="37" fontId="3" fillId="3" borderId="6" xfId="0" applyNumberFormat="1" applyFont="1" applyFill="1" applyBorder="1" applyAlignment="1" applyProtection="1">
      <alignment horizontal="right"/>
    </xf>
    <xf numFmtId="0" fontId="7" fillId="3" borderId="0" xfId="0" applyFont="1" applyFill="1"/>
    <xf numFmtId="0" fontId="3" fillId="2" borderId="0" xfId="0" applyFont="1" applyFill="1" applyBorder="1"/>
    <xf numFmtId="169" fontId="3" fillId="2" borderId="0" xfId="0" applyNumberFormat="1" applyFont="1" applyFill="1" applyBorder="1" applyProtection="1"/>
    <xf numFmtId="169" fontId="3" fillId="3" borderId="0" xfId="0" applyNumberFormat="1" applyFont="1" applyFill="1" applyBorder="1" applyProtection="1"/>
    <xf numFmtId="0" fontId="1" fillId="3" borderId="10" xfId="0" applyFont="1" applyFill="1" applyBorder="1"/>
    <xf numFmtId="0" fontId="3" fillId="3" borderId="20" xfId="0" applyFont="1" applyFill="1" applyBorder="1" applyAlignment="1">
      <alignment horizontal="left"/>
    </xf>
    <xf numFmtId="0" fontId="1" fillId="3" borderId="20" xfId="0" applyFont="1" applyFill="1" applyBorder="1"/>
    <xf numFmtId="0" fontId="3" fillId="3" borderId="20" xfId="0" applyFont="1" applyFill="1" applyBorder="1" applyAlignment="1">
      <alignment horizontal="right"/>
    </xf>
    <xf numFmtId="0" fontId="3" fillId="3" borderId="1" xfId="0" applyFont="1" applyFill="1" applyBorder="1" applyAlignment="1">
      <alignment horizontal="right"/>
    </xf>
    <xf numFmtId="0" fontId="3" fillId="3" borderId="19" xfId="0" applyFont="1" applyFill="1" applyBorder="1" applyAlignment="1"/>
    <xf numFmtId="3" fontId="1" fillId="3" borderId="0" xfId="0" applyNumberFormat="1" applyFont="1" applyFill="1" applyAlignment="1" applyProtection="1">
      <alignment horizontal="right"/>
    </xf>
    <xf numFmtId="3" fontId="1" fillId="3" borderId="0" xfId="0" applyNumberFormat="1" applyFont="1" applyFill="1"/>
    <xf numFmtId="0" fontId="1" fillId="3" borderId="1" xfId="0" applyFont="1" applyFill="1" applyBorder="1"/>
    <xf numFmtId="37" fontId="1" fillId="3" borderId="1" xfId="0" applyNumberFormat="1" applyFont="1" applyFill="1" applyBorder="1" applyAlignment="1" applyProtection="1">
      <alignment horizontal="right"/>
    </xf>
    <xf numFmtId="0" fontId="1" fillId="3" borderId="1" xfId="0" applyFont="1" applyFill="1" applyBorder="1" applyAlignment="1">
      <alignment horizontal="right"/>
    </xf>
    <xf numFmtId="170" fontId="1" fillId="3" borderId="0" xfId="0" applyNumberFormat="1" applyFont="1" applyFill="1" applyAlignment="1" applyProtection="1">
      <alignment horizontal="right"/>
    </xf>
    <xf numFmtId="3" fontId="1" fillId="3" borderId="0" xfId="1" applyNumberFormat="1" applyFont="1" applyFill="1"/>
    <xf numFmtId="170" fontId="1" fillId="3" borderId="0" xfId="0" applyNumberFormat="1" applyFont="1" applyFill="1" applyBorder="1" applyAlignment="1" applyProtection="1">
      <alignment horizontal="right"/>
    </xf>
    <xf numFmtId="0" fontId="3" fillId="3" borderId="0" xfId="0" applyFont="1" applyFill="1" applyAlignment="1">
      <alignment horizontal="left"/>
    </xf>
    <xf numFmtId="0" fontId="3" fillId="3" borderId="0" xfId="0" applyFont="1" applyFill="1" applyAlignment="1">
      <alignment horizontal="center"/>
    </xf>
    <xf numFmtId="37" fontId="1" fillId="3" borderId="0" xfId="0" applyNumberFormat="1" applyFont="1" applyFill="1" applyAlignment="1" applyProtection="1">
      <alignment horizontal="right"/>
    </xf>
    <xf numFmtId="0" fontId="1" fillId="3" borderId="0" xfId="0" applyFont="1" applyFill="1" applyAlignment="1">
      <alignment horizontal="right"/>
    </xf>
    <xf numFmtId="170" fontId="1" fillId="3" borderId="1" xfId="0" applyNumberFormat="1" applyFont="1" applyFill="1" applyBorder="1" applyAlignment="1" applyProtection="1">
      <alignment horizontal="right"/>
    </xf>
    <xf numFmtId="170" fontId="1" fillId="3" borderId="2" xfId="0" applyNumberFormat="1" applyFont="1" applyFill="1" applyBorder="1" applyAlignment="1" applyProtection="1">
      <alignment horizontal="right"/>
    </xf>
    <xf numFmtId="170" fontId="1" fillId="3" borderId="10" xfId="0" applyNumberFormat="1" applyFont="1" applyFill="1" applyBorder="1" applyAlignment="1" applyProtection="1">
      <alignment horizontal="right"/>
    </xf>
    <xf numFmtId="3" fontId="1" fillId="3" borderId="0" xfId="0" applyNumberFormat="1" applyFont="1" applyFill="1" applyAlignment="1">
      <alignment horizontal="right"/>
    </xf>
    <xf numFmtId="0" fontId="1" fillId="3" borderId="0" xfId="0" applyFont="1" applyFill="1" applyAlignment="1">
      <alignment horizontal="center"/>
    </xf>
    <xf numFmtId="0" fontId="13" fillId="3" borderId="0" xfId="0" applyFont="1" applyFill="1"/>
    <xf numFmtId="0" fontId="1" fillId="3" borderId="0" xfId="0" applyFont="1" applyFill="1" applyAlignment="1">
      <alignment horizontal="left" wrapText="1"/>
    </xf>
    <xf numFmtId="3" fontId="1" fillId="3" borderId="0" xfId="1" applyNumberFormat="1" applyFont="1" applyFill="1" applyAlignment="1">
      <alignment horizontal="right"/>
    </xf>
    <xf numFmtId="0" fontId="3" fillId="3" borderId="0" xfId="0" applyFont="1" applyFill="1" applyAlignment="1">
      <alignment vertical="top"/>
    </xf>
    <xf numFmtId="3" fontId="1" fillId="3" borderId="0" xfId="1" applyNumberFormat="1" applyFont="1" applyFill="1" applyAlignment="1"/>
    <xf numFmtId="3" fontId="1" fillId="3" borderId="0" xfId="0" applyNumberFormat="1" applyFont="1" applyFill="1" applyBorder="1" applyAlignment="1">
      <alignment horizontal="right"/>
    </xf>
    <xf numFmtId="0" fontId="3" fillId="3" borderId="4" xfId="0" applyFont="1" applyFill="1" applyBorder="1"/>
    <xf numFmtId="0" fontId="1" fillId="3" borderId="0" xfId="0" applyFont="1" applyFill="1" applyAlignment="1">
      <alignment horizontal="left"/>
    </xf>
    <xf numFmtId="0" fontId="1" fillId="3" borderId="2" xfId="0" applyFont="1" applyFill="1" applyBorder="1" applyAlignment="1">
      <alignment horizontal="right"/>
    </xf>
    <xf numFmtId="0" fontId="1" fillId="3" borderId="18" xfId="0" applyFont="1" applyFill="1" applyBorder="1" applyAlignment="1">
      <alignment horizontal="right"/>
    </xf>
    <xf numFmtId="0" fontId="3" fillId="3" borderId="21" xfId="0" applyFont="1" applyFill="1" applyBorder="1" applyAlignment="1">
      <alignment horizontal="right"/>
    </xf>
    <xf numFmtId="175" fontId="1" fillId="3" borderId="0" xfId="10" applyNumberFormat="1" applyFont="1" applyFill="1"/>
    <xf numFmtId="3" fontId="1" fillId="3" borderId="0" xfId="10" applyNumberFormat="1" applyFont="1" applyFill="1"/>
    <xf numFmtId="170" fontId="1" fillId="3" borderId="13" xfId="10" applyNumberFormat="1" applyFont="1" applyFill="1" applyBorder="1" applyAlignment="1">
      <alignment horizontal="center"/>
    </xf>
    <xf numFmtId="175" fontId="1" fillId="3" borderId="2" xfId="10" applyNumberFormat="1" applyFont="1" applyFill="1" applyBorder="1"/>
    <xf numFmtId="3" fontId="1" fillId="3" borderId="2" xfId="10" applyNumberFormat="1" applyFont="1" applyFill="1" applyBorder="1"/>
    <xf numFmtId="170" fontId="1" fillId="3" borderId="15" xfId="10" applyNumberFormat="1" applyFont="1" applyFill="1" applyBorder="1" applyAlignment="1">
      <alignment horizontal="center"/>
    </xf>
    <xf numFmtId="176" fontId="1" fillId="3" borderId="0" xfId="0" applyNumberFormat="1" applyFont="1" applyFill="1"/>
    <xf numFmtId="170" fontId="1" fillId="3" borderId="13" xfId="0" applyNumberFormat="1" applyFont="1" applyFill="1" applyBorder="1" applyAlignment="1">
      <alignment horizontal="center"/>
    </xf>
    <xf numFmtId="175" fontId="1" fillId="3" borderId="0" xfId="10" applyNumberFormat="1" applyFont="1" applyFill="1" applyBorder="1"/>
    <xf numFmtId="3" fontId="1" fillId="3" borderId="0" xfId="10" applyNumberFormat="1" applyFont="1" applyFill="1" applyBorder="1"/>
    <xf numFmtId="170" fontId="1" fillId="3" borderId="0" xfId="10" applyNumberFormat="1" applyFont="1" applyFill="1" applyBorder="1"/>
    <xf numFmtId="0" fontId="11" fillId="3" borderId="2" xfId="0" applyFont="1" applyFill="1" applyBorder="1"/>
    <xf numFmtId="167" fontId="3" fillId="3" borderId="0" xfId="6" applyNumberFormat="1" applyFont="1" applyFill="1" applyBorder="1"/>
    <xf numFmtId="167" fontId="3" fillId="3" borderId="0" xfId="6" applyFont="1" applyFill="1"/>
    <xf numFmtId="167" fontId="3" fillId="3" borderId="19" xfId="6" applyFont="1" applyFill="1" applyBorder="1" applyAlignment="1">
      <alignment horizontal="right"/>
    </xf>
    <xf numFmtId="0" fontId="3" fillId="3" borderId="19" xfId="0" applyFont="1" applyFill="1" applyBorder="1" applyAlignment="1">
      <alignment horizontal="right"/>
    </xf>
    <xf numFmtId="167" fontId="1" fillId="3" borderId="0" xfId="6" applyFont="1" applyFill="1" applyAlignment="1">
      <alignment horizontal="right"/>
    </xf>
    <xf numFmtId="167" fontId="1" fillId="3" borderId="0" xfId="6" applyNumberFormat="1" applyFont="1" applyFill="1" applyAlignment="1">
      <alignment horizontal="right"/>
    </xf>
    <xf numFmtId="167" fontId="1" fillId="3" borderId="0" xfId="6" applyFont="1" applyFill="1"/>
    <xf numFmtId="169" fontId="1" fillId="3" borderId="0" xfId="1" applyNumberFormat="1" applyFont="1" applyFill="1" applyAlignment="1">
      <alignment horizontal="right"/>
    </xf>
    <xf numFmtId="177" fontId="1" fillId="3" borderId="0" xfId="6" applyNumberFormat="1" applyFont="1" applyFill="1" applyAlignment="1">
      <alignment horizontal="right"/>
    </xf>
    <xf numFmtId="167" fontId="3" fillId="3" borderId="1" xfId="6" applyFont="1" applyFill="1" applyBorder="1"/>
    <xf numFmtId="37" fontId="3" fillId="3" borderId="1" xfId="6" applyNumberFormat="1" applyFont="1" applyFill="1" applyBorder="1" applyAlignment="1">
      <alignment horizontal="right"/>
    </xf>
    <xf numFmtId="167" fontId="3" fillId="3" borderId="1" xfId="6" applyNumberFormat="1" applyFont="1" applyFill="1" applyBorder="1" applyAlignment="1">
      <alignment horizontal="right"/>
    </xf>
    <xf numFmtId="169" fontId="3" fillId="3" borderId="2" xfId="1" applyNumberFormat="1" applyFont="1" applyFill="1" applyBorder="1" applyAlignment="1">
      <alignment horizontal="right"/>
    </xf>
    <xf numFmtId="167" fontId="3" fillId="3" borderId="0" xfId="6" applyFont="1" applyFill="1" applyBorder="1"/>
    <xf numFmtId="177" fontId="3" fillId="3" borderId="0" xfId="6" applyNumberFormat="1" applyFont="1" applyFill="1" applyBorder="1" applyAlignment="1">
      <alignment horizontal="right"/>
    </xf>
    <xf numFmtId="167" fontId="3" fillId="3" borderId="0" xfId="6" applyNumberFormat="1" applyFont="1" applyFill="1" applyBorder="1" applyAlignment="1">
      <alignment horizontal="right"/>
    </xf>
    <xf numFmtId="167" fontId="1" fillId="3" borderId="0" xfId="0" applyNumberFormat="1" applyFont="1" applyFill="1"/>
    <xf numFmtId="0" fontId="6" fillId="3" borderId="0" xfId="0" applyFont="1" applyFill="1"/>
    <xf numFmtId="0" fontId="15" fillId="3" borderId="0" xfId="0" applyFont="1" applyFill="1" applyAlignment="1">
      <alignment vertical="center" wrapText="1"/>
    </xf>
    <xf numFmtId="0" fontId="15" fillId="3" borderId="0" xfId="0" applyFont="1" applyFill="1"/>
    <xf numFmtId="0" fontId="7" fillId="3" borderId="22" xfId="0" applyFont="1" applyFill="1" applyBorder="1" applyAlignment="1">
      <alignment vertical="center" wrapText="1"/>
    </xf>
    <xf numFmtId="0" fontId="7" fillId="3" borderId="0" xfId="0" applyFont="1" applyFill="1" applyAlignment="1">
      <alignment vertical="center" wrapText="1"/>
    </xf>
    <xf numFmtId="0" fontId="16" fillId="3" borderId="0" xfId="0" applyFont="1" applyFill="1" applyAlignment="1">
      <alignment vertical="center" wrapText="1"/>
    </xf>
    <xf numFmtId="3" fontId="7" fillId="3" borderId="0" xfId="0" applyNumberFormat="1" applyFont="1" applyFill="1" applyAlignment="1">
      <alignment vertical="center" wrapText="1"/>
    </xf>
    <xf numFmtId="3" fontId="16" fillId="3" borderId="0" xfId="0" applyNumberFormat="1" applyFont="1" applyFill="1" applyAlignment="1">
      <alignment vertical="center" wrapText="1"/>
    </xf>
    <xf numFmtId="0" fontId="16" fillId="3" borderId="22" xfId="0" applyFont="1" applyFill="1" applyBorder="1" applyAlignment="1">
      <alignment vertical="center" wrapText="1"/>
    </xf>
    <xf numFmtId="3" fontId="16" fillId="3" borderId="22" xfId="0" applyNumberFormat="1" applyFont="1" applyFill="1" applyBorder="1" applyAlignment="1">
      <alignment vertical="center" wrapText="1"/>
    </xf>
    <xf numFmtId="0" fontId="16" fillId="3" borderId="23" xfId="0" applyFont="1" applyFill="1" applyBorder="1" applyAlignment="1">
      <alignment vertical="center" wrapText="1"/>
    </xf>
    <xf numFmtId="3" fontId="16" fillId="3" borderId="23" xfId="0" applyNumberFormat="1" applyFont="1" applyFill="1" applyBorder="1" applyAlignment="1">
      <alignment vertical="center" wrapText="1"/>
    </xf>
    <xf numFmtId="0" fontId="1" fillId="3" borderId="22" xfId="0" applyFont="1" applyFill="1" applyBorder="1"/>
    <xf numFmtId="170" fontId="1" fillId="3" borderId="22" xfId="0" applyNumberFormat="1" applyFont="1" applyFill="1" applyBorder="1" applyAlignment="1" applyProtection="1">
      <alignment horizontal="right"/>
    </xf>
    <xf numFmtId="3" fontId="1" fillId="3" borderId="0" xfId="0" applyNumberFormat="1" applyFont="1" applyFill="1" applyBorder="1"/>
    <xf numFmtId="0" fontId="7" fillId="3" borderId="0" xfId="0" applyFont="1" applyFill="1" applyAlignment="1">
      <alignment horizontal="right" vertical="center" wrapText="1"/>
    </xf>
    <xf numFmtId="10" fontId="7" fillId="3" borderId="0" xfId="0" applyNumberFormat="1" applyFont="1" applyFill="1" applyAlignment="1">
      <alignment horizontal="right" vertical="center" wrapText="1"/>
    </xf>
    <xf numFmtId="0" fontId="1" fillId="3" borderId="0" xfId="0" applyFont="1" applyFill="1" applyBorder="1" applyAlignment="1">
      <alignment horizontal="right"/>
    </xf>
    <xf numFmtId="0" fontId="7" fillId="3" borderId="0" xfId="0" applyFont="1" applyFill="1" applyBorder="1" applyAlignment="1">
      <alignment horizontal="right" vertical="center" wrapText="1"/>
    </xf>
    <xf numFmtId="170" fontId="7" fillId="3" borderId="0" xfId="0" applyNumberFormat="1" applyFont="1" applyFill="1" applyAlignment="1">
      <alignment vertical="center" wrapText="1"/>
    </xf>
    <xf numFmtId="0" fontId="7" fillId="0" borderId="0" xfId="0" applyFont="1" applyAlignment="1"/>
    <xf numFmtId="169" fontId="1" fillId="0" borderId="0" xfId="8" applyNumberFormat="1" applyFont="1" applyAlignment="1">
      <alignment horizontal="right"/>
    </xf>
    <xf numFmtId="0" fontId="11" fillId="3" borderId="0" xfId="0" applyFont="1" applyFill="1" applyAlignment="1"/>
    <xf numFmtId="0" fontId="1" fillId="3" borderId="0" xfId="0" applyFont="1" applyFill="1" applyBorder="1" applyAlignment="1"/>
    <xf numFmtId="174" fontId="1" fillId="3" borderId="0" xfId="0" applyNumberFormat="1" applyFont="1" applyFill="1" applyBorder="1" applyAlignment="1"/>
    <xf numFmtId="0" fontId="1" fillId="3" borderId="0" xfId="0" applyFont="1" applyFill="1" applyAlignment="1"/>
    <xf numFmtId="167" fontId="1" fillId="2" borderId="0" xfId="4" applyNumberFormat="1" applyFont="1" applyFill="1" applyAlignment="1"/>
    <xf numFmtId="167" fontId="1" fillId="2" borderId="0" xfId="4" applyNumberFormat="1" applyFont="1" applyFill="1" applyBorder="1" applyAlignment="1"/>
    <xf numFmtId="0" fontId="1" fillId="3" borderId="2" xfId="0" applyFont="1" applyFill="1" applyBorder="1" applyAlignment="1"/>
    <xf numFmtId="0" fontId="1" fillId="2" borderId="0" xfId="4" applyFont="1" applyFill="1" applyAlignment="1"/>
    <xf numFmtId="0" fontId="1" fillId="0" borderId="0" xfId="4" applyFont="1" applyAlignment="1"/>
    <xf numFmtId="0" fontId="3" fillId="2" borderId="0" xfId="4" applyFont="1" applyFill="1" applyAlignment="1"/>
    <xf numFmtId="0" fontId="3" fillId="3" borderId="3" xfId="0" applyFont="1" applyFill="1" applyBorder="1" applyAlignment="1"/>
    <xf numFmtId="0" fontId="3" fillId="3" borderId="6" xfId="0" applyFont="1" applyFill="1" applyBorder="1" applyAlignment="1"/>
    <xf numFmtId="0" fontId="3" fillId="3" borderId="7" xfId="0" applyFont="1" applyFill="1" applyBorder="1" applyAlignment="1"/>
    <xf numFmtId="37" fontId="1" fillId="3" borderId="8" xfId="0" applyNumberFormat="1" applyFont="1" applyFill="1" applyBorder="1" applyAlignment="1" applyProtection="1"/>
    <xf numFmtId="37" fontId="1" fillId="3" borderId="0" xfId="0" applyNumberFormat="1" applyFont="1" applyFill="1" applyBorder="1" applyAlignment="1" applyProtection="1"/>
    <xf numFmtId="164" fontId="1" fillId="3" borderId="11" xfId="1" applyNumberFormat="1" applyFont="1" applyFill="1" applyBorder="1" applyAlignment="1" applyProtection="1"/>
    <xf numFmtId="0" fontId="1" fillId="3" borderId="12" xfId="0" applyFont="1" applyFill="1" applyBorder="1" applyAlignment="1"/>
    <xf numFmtId="0" fontId="1" fillId="3" borderId="13" xfId="0" applyFont="1" applyFill="1" applyBorder="1" applyAlignment="1"/>
    <xf numFmtId="0" fontId="1" fillId="3" borderId="11" xfId="0" applyFont="1" applyFill="1" applyBorder="1" applyAlignment="1"/>
    <xf numFmtId="173" fontId="1" fillId="3" borderId="11" xfId="1" applyNumberFormat="1" applyFont="1" applyFill="1" applyBorder="1" applyAlignment="1" applyProtection="1"/>
    <xf numFmtId="0" fontId="3" fillId="3" borderId="1" xfId="0" applyFont="1" applyFill="1" applyBorder="1" applyAlignment="1"/>
    <xf numFmtId="37" fontId="3" fillId="3" borderId="0" xfId="0" applyNumberFormat="1" applyFont="1" applyFill="1" applyBorder="1" applyAlignment="1" applyProtection="1"/>
    <xf numFmtId="173" fontId="3" fillId="3" borderId="0" xfId="0" applyNumberFormat="1" applyFont="1" applyFill="1" applyBorder="1" applyAlignment="1" applyProtection="1"/>
    <xf numFmtId="0" fontId="3" fillId="3" borderId="0" xfId="0" applyFont="1" applyFill="1" applyAlignment="1"/>
    <xf numFmtId="173" fontId="1" fillId="3" borderId="17" xfId="1" applyNumberFormat="1" applyFont="1" applyFill="1" applyBorder="1" applyAlignment="1" applyProtection="1"/>
    <xf numFmtId="173" fontId="1" fillId="3" borderId="12" xfId="1" applyNumberFormat="1" applyFont="1" applyFill="1" applyBorder="1" applyAlignment="1" applyProtection="1"/>
    <xf numFmtId="172" fontId="1" fillId="3" borderId="0" xfId="0" applyNumberFormat="1" applyFont="1" applyFill="1" applyBorder="1" applyAlignment="1" applyProtection="1"/>
    <xf numFmtId="0" fontId="1" fillId="3" borderId="17" xfId="0" applyFont="1" applyFill="1" applyBorder="1" applyAlignment="1"/>
    <xf numFmtId="0" fontId="3" fillId="0" borderId="0" xfId="0" applyFont="1" applyAlignment="1"/>
    <xf numFmtId="37" fontId="3" fillId="2" borderId="0" xfId="0" applyNumberFormat="1" applyFont="1" applyFill="1" applyBorder="1" applyAlignment="1" applyProtection="1"/>
    <xf numFmtId="173" fontId="3" fillId="2" borderId="0" xfId="0" applyNumberFormat="1" applyFont="1" applyFill="1" applyBorder="1" applyAlignment="1" applyProtection="1"/>
    <xf numFmtId="0" fontId="3" fillId="2" borderId="0" xfId="0" applyFont="1" applyFill="1" applyAlignment="1"/>
    <xf numFmtId="0" fontId="1" fillId="2" borderId="0" xfId="0" applyFont="1" applyFill="1" applyAlignment="1"/>
    <xf numFmtId="0" fontId="7" fillId="2" borderId="0" xfId="0" applyFont="1" applyFill="1" applyAlignment="1"/>
    <xf numFmtId="0" fontId="1" fillId="3" borderId="0" xfId="0" applyFont="1" applyFill="1" applyAlignment="1">
      <alignment horizontal="left" wrapText="1"/>
    </xf>
    <xf numFmtId="1" fontId="1" fillId="3" borderId="8" xfId="0" applyNumberFormat="1" applyFont="1" applyFill="1" applyBorder="1" applyAlignment="1" applyProtection="1"/>
    <xf numFmtId="1" fontId="1" fillId="3" borderId="24" xfId="0" applyNumberFormat="1" applyFont="1" applyFill="1" applyBorder="1" applyAlignment="1" applyProtection="1">
      <alignment horizontal="right"/>
    </xf>
    <xf numFmtId="1" fontId="1" fillId="3" borderId="25" xfId="1" applyNumberFormat="1" applyFont="1" applyFill="1" applyBorder="1" applyAlignment="1" applyProtection="1">
      <alignment horizontal="right"/>
    </xf>
    <xf numFmtId="1" fontId="1" fillId="3" borderId="26" xfId="0" applyNumberFormat="1" applyFont="1" applyFill="1" applyBorder="1" applyAlignment="1" applyProtection="1">
      <alignment horizontal="right"/>
    </xf>
    <xf numFmtId="1" fontId="1" fillId="3" borderId="13" xfId="0" applyNumberFormat="1" applyFont="1" applyFill="1" applyBorder="1" applyAlignment="1" applyProtection="1">
      <alignment horizontal="right"/>
    </xf>
    <xf numFmtId="1" fontId="1" fillId="3" borderId="11" xfId="1" applyNumberFormat="1" applyFont="1" applyFill="1" applyBorder="1" applyAlignment="1" applyProtection="1">
      <alignment horizontal="right"/>
    </xf>
    <xf numFmtId="1" fontId="1" fillId="3" borderId="0" xfId="0" applyNumberFormat="1" applyFont="1" applyFill="1" applyBorder="1" applyAlignment="1" applyProtection="1">
      <alignment horizontal="right"/>
    </xf>
    <xf numFmtId="1" fontId="3" fillId="3" borderId="9" xfId="0" applyNumberFormat="1" applyFont="1" applyFill="1" applyBorder="1" applyAlignment="1" applyProtection="1"/>
    <xf numFmtId="1" fontId="3" fillId="3" borderId="27" xfId="0" applyNumberFormat="1" applyFont="1" applyFill="1" applyBorder="1" applyAlignment="1" applyProtection="1">
      <alignment horizontal="right"/>
    </xf>
    <xf numFmtId="1" fontId="3" fillId="3" borderId="28" xfId="0" applyNumberFormat="1" applyFont="1" applyFill="1" applyBorder="1" applyAlignment="1" applyProtection="1">
      <alignment horizontal="right"/>
    </xf>
    <xf numFmtId="1" fontId="3" fillId="3" borderId="22" xfId="0" applyNumberFormat="1" applyFont="1" applyFill="1" applyBorder="1" applyAlignment="1" applyProtection="1">
      <alignment horizontal="right"/>
    </xf>
    <xf numFmtId="1" fontId="1" fillId="3" borderId="11" xfId="0" applyNumberFormat="1" applyFont="1" applyFill="1" applyBorder="1" applyAlignment="1">
      <alignment horizontal="right"/>
    </xf>
    <xf numFmtId="1" fontId="3" fillId="3" borderId="18" xfId="0" applyNumberFormat="1" applyFont="1" applyFill="1" applyBorder="1" applyAlignment="1" applyProtection="1">
      <alignment horizontal="right"/>
    </xf>
    <xf numFmtId="1" fontId="3" fillId="3" borderId="14" xfId="0" applyNumberFormat="1" applyFont="1" applyFill="1" applyBorder="1" applyAlignment="1" applyProtection="1">
      <alignment horizontal="right"/>
    </xf>
    <xf numFmtId="1" fontId="3" fillId="3" borderId="1" xfId="0" applyNumberFormat="1" applyFont="1" applyFill="1" applyBorder="1" applyAlignment="1" applyProtection="1">
      <alignment horizontal="right"/>
    </xf>
    <xf numFmtId="1" fontId="1" fillId="3" borderId="16" xfId="1" applyNumberFormat="1" applyFont="1" applyFill="1" applyBorder="1" applyAlignment="1" applyProtection="1">
      <alignment horizontal="right"/>
    </xf>
    <xf numFmtId="1" fontId="1" fillId="3" borderId="27" xfId="1" applyNumberFormat="1" applyFont="1" applyFill="1" applyBorder="1" applyAlignment="1" applyProtection="1">
      <alignment horizontal="right"/>
    </xf>
    <xf numFmtId="1" fontId="1" fillId="3" borderId="0" xfId="1" applyNumberFormat="1" applyFont="1" applyFill="1" applyBorder="1" applyAlignment="1" applyProtection="1">
      <alignment horizontal="right"/>
    </xf>
    <xf numFmtId="174" fontId="3" fillId="3" borderId="14" xfId="0" applyNumberFormat="1" applyFont="1" applyFill="1" applyBorder="1" applyAlignment="1" applyProtection="1">
      <alignment horizontal="right"/>
    </xf>
    <xf numFmtId="174" fontId="3" fillId="3" borderId="28" xfId="0" applyNumberFormat="1" applyFont="1" applyFill="1" applyBorder="1" applyAlignment="1" applyProtection="1">
      <alignment horizontal="right"/>
    </xf>
    <xf numFmtId="1" fontId="3" fillId="3" borderId="15" xfId="1" applyNumberFormat="1" applyFont="1" applyFill="1" applyBorder="1" applyAlignment="1" applyProtection="1">
      <alignment horizontal="right"/>
    </xf>
    <xf numFmtId="1" fontId="3" fillId="3" borderId="16" xfId="1" applyNumberFormat="1" applyFont="1" applyFill="1" applyBorder="1" applyAlignment="1" applyProtection="1">
      <alignment horizontal="right"/>
    </xf>
    <xf numFmtId="0" fontId="1" fillId="3" borderId="29" xfId="0" applyFont="1" applyFill="1" applyBorder="1"/>
    <xf numFmtId="0" fontId="9" fillId="3" borderId="0" xfId="0" applyFont="1" applyFill="1"/>
    <xf numFmtId="0" fontId="6" fillId="3" borderId="22" xfId="0" applyFont="1" applyFill="1" applyBorder="1"/>
    <xf numFmtId="3" fontId="15" fillId="3" borderId="30" xfId="0" applyNumberFormat="1" applyFont="1" applyFill="1" applyBorder="1"/>
    <xf numFmtId="0" fontId="16" fillId="3" borderId="22" xfId="0" applyFont="1" applyFill="1" applyBorder="1" applyAlignment="1">
      <alignment horizontal="right" vertical="center" wrapText="1"/>
    </xf>
    <xf numFmtId="3" fontId="7" fillId="0" borderId="0" xfId="0" applyNumberFormat="1" applyFont="1"/>
    <xf numFmtId="169" fontId="7" fillId="0" borderId="0" xfId="0" applyNumberFormat="1" applyFont="1"/>
    <xf numFmtId="0" fontId="1" fillId="3" borderId="24" xfId="0" applyNumberFormat="1" applyFont="1" applyFill="1" applyBorder="1" applyAlignment="1" applyProtection="1">
      <alignment horizontal="right"/>
    </xf>
    <xf numFmtId="0" fontId="1" fillId="3" borderId="13" xfId="0" applyNumberFormat="1" applyFont="1" applyFill="1" applyBorder="1" applyAlignment="1" applyProtection="1">
      <alignment horizontal="right"/>
    </xf>
    <xf numFmtId="0" fontId="3" fillId="3" borderId="27" xfId="0" applyNumberFormat="1" applyFont="1" applyFill="1" applyBorder="1" applyAlignment="1" applyProtection="1">
      <alignment horizontal="right"/>
    </xf>
    <xf numFmtId="167" fontId="12" fillId="3" borderId="0" xfId="6" applyNumberFormat="1" applyFont="1" applyFill="1" applyAlignment="1">
      <alignment horizontal="right"/>
    </xf>
    <xf numFmtId="167" fontId="17" fillId="3" borderId="0" xfId="6" applyNumberFormat="1" applyFont="1" applyFill="1" applyAlignment="1">
      <alignment horizontal="right"/>
    </xf>
    <xf numFmtId="167" fontId="18" fillId="3" borderId="1" xfId="6" applyNumberFormat="1" applyFont="1" applyFill="1" applyBorder="1" applyAlignment="1">
      <alignment horizontal="right"/>
    </xf>
    <xf numFmtId="167" fontId="18" fillId="3" borderId="0" xfId="6" applyNumberFormat="1" applyFont="1" applyFill="1" applyAlignment="1">
      <alignment horizontal="right"/>
    </xf>
    <xf numFmtId="0" fontId="19" fillId="3" borderId="0" xfId="0" applyFont="1" applyFill="1" applyAlignment="1">
      <alignment horizontal="right"/>
    </xf>
    <xf numFmtId="167" fontId="12" fillId="3" borderId="1" xfId="6" applyNumberFormat="1" applyFont="1" applyFill="1" applyBorder="1" applyAlignment="1">
      <alignment horizontal="right"/>
    </xf>
    <xf numFmtId="0" fontId="19" fillId="3" borderId="0" xfId="0" applyFont="1" applyFill="1"/>
    <xf numFmtId="0" fontId="12" fillId="3" borderId="0" xfId="0" applyFont="1" applyFill="1" applyAlignment="1">
      <alignment horizontal="right"/>
    </xf>
    <xf numFmtId="167" fontId="1" fillId="0" borderId="0" xfId="6" applyFont="1" applyAlignment="1">
      <alignment horizontal="left"/>
    </xf>
    <xf numFmtId="167" fontId="1" fillId="2" borderId="0" xfId="6" applyFont="1" applyFill="1" applyAlignment="1">
      <alignment horizontal="left"/>
    </xf>
    <xf numFmtId="0" fontId="7" fillId="0" borderId="0" xfId="0" applyFont="1" applyAlignment="1">
      <alignment horizontal="left"/>
    </xf>
    <xf numFmtId="0" fontId="4" fillId="0" borderId="0" xfId="3" applyAlignment="1" applyProtection="1">
      <alignment horizontal="left"/>
    </xf>
    <xf numFmtId="0" fontId="4" fillId="0" borderId="0" xfId="3" applyAlignment="1" applyProtection="1">
      <alignment horizontal="left" vertical="center"/>
    </xf>
    <xf numFmtId="0" fontId="4" fillId="0" borderId="0" xfId="3" applyFill="1" applyAlignment="1" applyProtection="1"/>
    <xf numFmtId="0" fontId="1" fillId="2" borderId="0" xfId="5" applyFont="1" applyFill="1" applyBorder="1" applyAlignment="1">
      <alignment horizontal="left" wrapText="1"/>
    </xf>
    <xf numFmtId="0" fontId="1" fillId="0" borderId="0" xfId="5" applyFont="1" applyBorder="1" applyAlignment="1">
      <alignment horizontal="left" wrapText="1"/>
    </xf>
    <xf numFmtId="0" fontId="1" fillId="0" borderId="0" xfId="5" applyFont="1" applyBorder="1" applyAlignment="1">
      <alignment horizontal="left"/>
    </xf>
    <xf numFmtId="0" fontId="3" fillId="0" borderId="0" xfId="5" applyFont="1" applyBorder="1" applyAlignment="1">
      <alignment horizontal="left" wrapText="1"/>
    </xf>
    <xf numFmtId="0" fontId="1" fillId="2" borderId="0" xfId="0" applyFont="1" applyFill="1" applyAlignment="1">
      <alignment horizontal="left" wrapText="1"/>
    </xf>
    <xf numFmtId="0" fontId="3" fillId="3" borderId="7" xfId="0" applyFont="1" applyFill="1" applyBorder="1" applyAlignment="1"/>
    <xf numFmtId="0" fontId="3" fillId="3" borderId="3" xfId="0" applyFont="1" applyFill="1" applyBorder="1" applyAlignment="1"/>
    <xf numFmtId="0" fontId="3" fillId="3" borderId="6" xfId="0" applyFont="1" applyFill="1" applyBorder="1" applyAlignment="1"/>
    <xf numFmtId="0" fontId="1" fillId="2" borderId="0" xfId="0" applyFont="1" applyFill="1" applyAlignment="1">
      <alignment wrapText="1"/>
    </xf>
    <xf numFmtId="0" fontId="1" fillId="2" borderId="0" xfId="0" applyFont="1" applyFill="1" applyAlignment="1"/>
    <xf numFmtId="0" fontId="1" fillId="3" borderId="0" xfId="0" applyFont="1" applyFill="1" applyAlignment="1">
      <alignment horizontal="left" wrapText="1"/>
    </xf>
    <xf numFmtId="0" fontId="3" fillId="3" borderId="7" xfId="0" applyFont="1" applyFill="1" applyBorder="1" applyAlignment="1">
      <alignment horizontal="center"/>
    </xf>
    <xf numFmtId="0" fontId="3" fillId="3" borderId="3" xfId="0" applyFont="1" applyFill="1" applyBorder="1" applyAlignment="1">
      <alignment horizontal="center"/>
    </xf>
    <xf numFmtId="0" fontId="3" fillId="3" borderId="6" xfId="0" applyFont="1" applyFill="1" applyBorder="1" applyAlignment="1">
      <alignment horizontal="center"/>
    </xf>
    <xf numFmtId="0" fontId="1" fillId="3" borderId="0" xfId="0" applyFont="1" applyFill="1" applyAlignment="1">
      <alignment horizontal="left" vertical="top" wrapText="1"/>
    </xf>
    <xf numFmtId="0" fontId="3" fillId="3" borderId="0" xfId="0" applyFont="1" applyFill="1" applyAlignment="1">
      <alignment horizontal="left" wrapText="1"/>
    </xf>
    <xf numFmtId="0" fontId="1" fillId="3" borderId="0" xfId="0" applyFont="1" applyFill="1" applyAlignment="1">
      <alignment horizontal="left"/>
    </xf>
    <xf numFmtId="0" fontId="9" fillId="3" borderId="0" xfId="0" applyFont="1" applyFill="1" applyAlignment="1">
      <alignment horizontal="left" vertical="center" wrapText="1"/>
    </xf>
  </cellXfs>
  <cellStyles count="15">
    <cellStyle name="Comma" xfId="1" builtinId="3"/>
    <cellStyle name="Comma 2" xfId="8" xr:uid="{00000000-0005-0000-0000-000001000000}"/>
    <cellStyle name="Comma 2 2" xfId="13" xr:uid="{00000000-0005-0000-0000-000002000000}"/>
    <cellStyle name="Comma 3" xfId="2" xr:uid="{00000000-0005-0000-0000-000003000000}"/>
    <cellStyle name="Comma 3 2" xfId="12" xr:uid="{00000000-0005-0000-0000-000004000000}"/>
    <cellStyle name="Comma 4" xfId="11" xr:uid="{00000000-0005-0000-0000-000005000000}"/>
    <cellStyle name="Currency 2" xfId="9" xr:uid="{00000000-0005-0000-0000-000006000000}"/>
    <cellStyle name="Currency 2 2" xfId="14" xr:uid="{00000000-0005-0000-0000-000007000000}"/>
    <cellStyle name="Hyperlink" xfId="3" builtinId="8"/>
    <cellStyle name="Normal" xfId="0" builtinId="0"/>
    <cellStyle name="Normal 2" xfId="4" xr:uid="{00000000-0005-0000-0000-00000A000000}"/>
    <cellStyle name="Normal 3" xfId="5" xr:uid="{00000000-0005-0000-0000-00000B000000}"/>
    <cellStyle name="Normal_41084-1" xfId="10" xr:uid="{00000000-0005-0000-0000-00000C000000}"/>
    <cellStyle name="Normal_Sheet1" xfId="6" xr:uid="{00000000-0005-0000-0000-00000D000000}"/>
    <cellStyle name="Percent 2" xfId="7" xr:uid="{00000000-0005-0000-0000-00000E000000}"/>
  </cellStyles>
  <dxfs count="6">
    <dxf>
      <font>
        <condense val="0"/>
        <extend val="0"/>
        <color indexed="10"/>
      </font>
    </dxf>
    <dxf>
      <font>
        <condense val="0"/>
        <extend val="0"/>
        <color indexed="10"/>
      </font>
    </dxf>
    <dxf>
      <font>
        <condense val="0"/>
        <extend val="0"/>
        <color indexed="10"/>
      </font>
    </dxf>
    <dxf>
      <numFmt numFmtId="178" formatCode="0.0"/>
    </dxf>
    <dxf>
      <numFmt numFmtId="178" formatCode="0.0"/>
    </dxf>
    <dxf>
      <numFmt numFmtId="178" formatCode="0.0"/>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showGridLines="0" workbookViewId="0">
      <selection sqref="A1:XFD1048576"/>
    </sheetView>
  </sheetViews>
  <sheetFormatPr defaultColWidth="8.81640625" defaultRowHeight="12.5" x14ac:dyDescent="0.25"/>
  <cols>
    <col min="1" max="1" width="15.54296875" style="11" customWidth="1"/>
    <col min="2" max="2" width="9.453125" style="11" bestFit="1" customWidth="1"/>
    <col min="3" max="16384" width="8.81640625" style="11"/>
  </cols>
  <sheetData>
    <row r="1" spans="1:17" ht="15.5" x14ac:dyDescent="0.35">
      <c r="A1" s="16" t="s">
        <v>0</v>
      </c>
      <c r="B1" s="7"/>
      <c r="C1" s="7"/>
      <c r="D1" s="7"/>
      <c r="E1" s="7"/>
    </row>
    <row r="2" spans="1:17" ht="13" customHeight="1" x14ac:dyDescent="0.35">
      <c r="A2" s="16"/>
      <c r="B2" s="7"/>
      <c r="C2" s="7"/>
      <c r="D2" s="7"/>
      <c r="E2" s="7"/>
    </row>
    <row r="3" spans="1:17" ht="13" customHeight="1" x14ac:dyDescent="0.35">
      <c r="A3" s="1" t="s">
        <v>1</v>
      </c>
      <c r="B3" s="17"/>
      <c r="C3" s="7"/>
      <c r="D3" s="7"/>
      <c r="E3" s="7"/>
    </row>
    <row r="4" spans="1:17" ht="13" x14ac:dyDescent="0.3">
      <c r="A4" s="1" t="s">
        <v>2</v>
      </c>
      <c r="B4" s="5" t="s">
        <v>3</v>
      </c>
    </row>
    <row r="5" spans="1:17" ht="13" x14ac:dyDescent="0.3">
      <c r="A5" s="1"/>
      <c r="B5" s="5"/>
    </row>
    <row r="6" spans="1:17" ht="13" x14ac:dyDescent="0.25">
      <c r="A6" s="13" t="s">
        <v>4</v>
      </c>
    </row>
    <row r="7" spans="1:17" s="12" customFormat="1" ht="14.5" x14ac:dyDescent="0.35">
      <c r="A7" s="296" t="s">
        <v>5</v>
      </c>
      <c r="B7" s="296"/>
      <c r="C7" s="296"/>
      <c r="D7" s="296"/>
      <c r="E7" s="296"/>
      <c r="F7" s="296"/>
      <c r="G7" s="296"/>
      <c r="H7" s="296"/>
      <c r="I7" s="296"/>
      <c r="J7" s="296"/>
      <c r="K7" s="11"/>
      <c r="L7" s="11"/>
      <c r="M7" s="11"/>
      <c r="N7" s="11"/>
      <c r="O7" s="11"/>
      <c r="P7" s="11"/>
      <c r="Q7" s="11"/>
    </row>
    <row r="8" spans="1:17" s="12" customFormat="1" ht="14.5" x14ac:dyDescent="0.35">
      <c r="A8" s="297" t="s">
        <v>6</v>
      </c>
      <c r="B8" s="297"/>
      <c r="C8" s="297"/>
      <c r="D8" s="297"/>
      <c r="E8" s="297"/>
      <c r="F8" s="11"/>
      <c r="G8" s="11"/>
      <c r="H8" s="11"/>
      <c r="I8" s="11"/>
      <c r="J8" s="11"/>
      <c r="K8" s="11"/>
      <c r="L8" s="11"/>
      <c r="M8" s="11"/>
      <c r="N8" s="11"/>
      <c r="O8" s="11"/>
      <c r="P8" s="11"/>
      <c r="Q8" s="11"/>
    </row>
    <row r="9" spans="1:17" s="12" customFormat="1" ht="14.5" x14ac:dyDescent="0.35">
      <c r="A9" s="18"/>
      <c r="B9" s="18"/>
      <c r="C9" s="18"/>
      <c r="D9" s="18"/>
      <c r="E9" s="18"/>
      <c r="F9" s="11"/>
      <c r="G9" s="11"/>
      <c r="H9" s="11"/>
      <c r="I9" s="11"/>
      <c r="J9" s="11"/>
      <c r="K9" s="11"/>
      <c r="L9" s="11"/>
      <c r="M9" s="11"/>
      <c r="N9" s="11"/>
      <c r="O9" s="11"/>
      <c r="P9" s="11"/>
      <c r="Q9" s="11"/>
    </row>
    <row r="10" spans="1:17" ht="13" x14ac:dyDescent="0.3">
      <c r="A10" s="1" t="s">
        <v>7</v>
      </c>
    </row>
    <row r="11" spans="1:17" ht="13" x14ac:dyDescent="0.3">
      <c r="A11" s="1"/>
    </row>
    <row r="12" spans="1:17" ht="13" x14ac:dyDescent="0.3">
      <c r="A12" s="1" t="s">
        <v>8</v>
      </c>
    </row>
    <row r="13" spans="1:17" x14ac:dyDescent="0.25">
      <c r="A13" s="10" t="s">
        <v>9</v>
      </c>
    </row>
    <row r="14" spans="1:17" x14ac:dyDescent="0.25">
      <c r="A14" s="4" t="s">
        <v>10</v>
      </c>
    </row>
    <row r="16" spans="1:17" ht="13" x14ac:dyDescent="0.3">
      <c r="A16" s="1" t="s">
        <v>11</v>
      </c>
    </row>
    <row r="17" spans="1:5" x14ac:dyDescent="0.25">
      <c r="A17" s="10" t="s">
        <v>12</v>
      </c>
    </row>
    <row r="18" spans="1:5" x14ac:dyDescent="0.25">
      <c r="A18" s="10" t="s">
        <v>13</v>
      </c>
    </row>
    <row r="19" spans="1:5" x14ac:dyDescent="0.25">
      <c r="A19" s="10" t="s">
        <v>14</v>
      </c>
    </row>
    <row r="20" spans="1:5" x14ac:dyDescent="0.25">
      <c r="A20" s="10" t="s">
        <v>15</v>
      </c>
    </row>
    <row r="22" spans="1:5" x14ac:dyDescent="0.25">
      <c r="A22" s="10" t="s">
        <v>16</v>
      </c>
    </row>
    <row r="23" spans="1:5" x14ac:dyDescent="0.25">
      <c r="A23" s="2" t="s">
        <v>17</v>
      </c>
    </row>
    <row r="25" spans="1:5" ht="13" x14ac:dyDescent="0.25">
      <c r="A25" s="13" t="s">
        <v>18</v>
      </c>
    </row>
    <row r="26" spans="1:5" x14ac:dyDescent="0.25">
      <c r="A26" s="14" t="s">
        <v>19</v>
      </c>
    </row>
    <row r="27" spans="1:5" x14ac:dyDescent="0.25">
      <c r="A27" s="298" t="s">
        <v>20</v>
      </c>
      <c r="B27" s="298"/>
      <c r="C27" s="298"/>
      <c r="D27" s="298"/>
      <c r="E27" s="298"/>
    </row>
    <row r="28" spans="1:5" x14ac:dyDescent="0.25">
      <c r="A28" s="15"/>
    </row>
    <row r="29" spans="1:5" x14ac:dyDescent="0.25">
      <c r="A29" s="14" t="s">
        <v>21</v>
      </c>
    </row>
    <row r="30" spans="1:5" x14ac:dyDescent="0.25">
      <c r="A30" s="297" t="s">
        <v>22</v>
      </c>
      <c r="B30" s="297"/>
      <c r="C30" s="297"/>
    </row>
  </sheetData>
  <mergeCells count="4">
    <mergeCell ref="A7:J7"/>
    <mergeCell ref="A8:E8"/>
    <mergeCell ref="A27:E27"/>
    <mergeCell ref="A30:C30"/>
  </mergeCells>
  <hyperlinks>
    <hyperlink ref="A14" r:id="rId1" xr:uid="{00000000-0004-0000-0000-000000000000}"/>
    <hyperlink ref="A8:C8" r:id="rId2" display="statistics@companieshouse.gov.uk" xr:uid="{00000000-0004-0000-0000-000001000000}"/>
    <hyperlink ref="A23" r:id="rId3" location="data-products" xr:uid="{00000000-0004-0000-0000-000002000000}"/>
    <hyperlink ref="A27" r:id="rId4" xr:uid="{00000000-0004-0000-0000-000003000000}"/>
    <hyperlink ref="A30" r:id="rId5" display="http://forum.aws.chdev.org/" xr:uid="{00000000-0004-0000-0000-000004000000}"/>
    <hyperlink ref="A27:E27" r:id="rId6" display="https://developer.companieshouse.gov.uk/api/docs/" xr:uid="{00000000-0004-0000-0000-000005000000}"/>
    <hyperlink ref="A30:C30" r:id="rId7" display="http://forum.aws.chdev.org" xr:uid="{00000000-0004-0000-0000-000006000000}"/>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9"/>
  <sheetViews>
    <sheetView topLeftCell="C1" workbookViewId="0">
      <selection activeCell="O14" sqref="O14"/>
    </sheetView>
  </sheetViews>
  <sheetFormatPr defaultColWidth="8.81640625" defaultRowHeight="12.5" x14ac:dyDescent="0.25"/>
  <cols>
    <col min="1" max="1" width="27.453125" style="81" customWidth="1"/>
    <col min="2" max="2" width="17.453125" style="81" customWidth="1"/>
    <col min="3" max="3" width="10.54296875" style="81" customWidth="1"/>
    <col min="4" max="4" width="19.453125" style="81" customWidth="1"/>
    <col min="5" max="5" width="10.54296875" style="81" customWidth="1"/>
    <col min="6" max="6" width="18.453125" style="81" customWidth="1"/>
    <col min="7" max="7" width="10.54296875" style="81" customWidth="1"/>
    <col min="8" max="8" width="18.453125" style="81" customWidth="1"/>
    <col min="9" max="9" width="10.54296875" style="81" customWidth="1"/>
    <col min="10" max="10" width="18.453125" style="81" customWidth="1"/>
    <col min="11" max="11" width="10.54296875" style="81" customWidth="1"/>
    <col min="12" max="12" width="18.453125" style="130" customWidth="1"/>
    <col min="13" max="13" width="10.54296875" style="130" customWidth="1"/>
    <col min="14" max="252" width="8.81640625" style="130"/>
    <col min="253" max="253" width="27.453125" style="130" customWidth="1"/>
    <col min="254" max="254" width="18.1796875" style="130" customWidth="1"/>
    <col min="255" max="255" width="10.54296875" style="130" customWidth="1"/>
    <col min="256" max="256" width="18.81640625" style="130" customWidth="1"/>
    <col min="257" max="257" width="10.54296875" style="130" customWidth="1"/>
    <col min="258" max="258" width="17.453125" style="130" customWidth="1"/>
    <col min="259" max="259" width="10.54296875" style="130" customWidth="1"/>
    <col min="260" max="260" width="19.453125" style="130" customWidth="1"/>
    <col min="261" max="261" width="10.54296875" style="130" customWidth="1"/>
    <col min="262" max="262" width="18.453125" style="130" customWidth="1"/>
    <col min="263" max="263" width="10.54296875" style="130" customWidth="1"/>
    <col min="264" max="508" width="8.81640625" style="130"/>
    <col min="509" max="509" width="27.453125" style="130" customWidth="1"/>
    <col min="510" max="510" width="18.1796875" style="130" customWidth="1"/>
    <col min="511" max="511" width="10.54296875" style="130" customWidth="1"/>
    <col min="512" max="512" width="18.81640625" style="130" customWidth="1"/>
    <col min="513" max="513" width="10.54296875" style="130" customWidth="1"/>
    <col min="514" max="514" width="17.453125" style="130" customWidth="1"/>
    <col min="515" max="515" width="10.54296875" style="130" customWidth="1"/>
    <col min="516" max="516" width="19.453125" style="130" customWidth="1"/>
    <col min="517" max="517" width="10.54296875" style="130" customWidth="1"/>
    <col min="518" max="518" width="18.453125" style="130" customWidth="1"/>
    <col min="519" max="519" width="10.54296875" style="130" customWidth="1"/>
    <col min="520" max="764" width="8.81640625" style="130"/>
    <col min="765" max="765" width="27.453125" style="130" customWidth="1"/>
    <col min="766" max="766" width="18.1796875" style="130" customWidth="1"/>
    <col min="767" max="767" width="10.54296875" style="130" customWidth="1"/>
    <col min="768" max="768" width="18.81640625" style="130" customWidth="1"/>
    <col min="769" max="769" width="10.54296875" style="130" customWidth="1"/>
    <col min="770" max="770" width="17.453125" style="130" customWidth="1"/>
    <col min="771" max="771" width="10.54296875" style="130" customWidth="1"/>
    <col min="772" max="772" width="19.453125" style="130" customWidth="1"/>
    <col min="773" max="773" width="10.54296875" style="130" customWidth="1"/>
    <col min="774" max="774" width="18.453125" style="130" customWidth="1"/>
    <col min="775" max="775" width="10.54296875" style="130" customWidth="1"/>
    <col min="776" max="1020" width="8.81640625" style="130"/>
    <col min="1021" max="1021" width="27.453125" style="130" customWidth="1"/>
    <col min="1022" max="1022" width="18.1796875" style="130" customWidth="1"/>
    <col min="1023" max="1023" width="10.54296875" style="130" customWidth="1"/>
    <col min="1024" max="1024" width="18.81640625" style="130" customWidth="1"/>
    <col min="1025" max="1025" width="10.54296875" style="130" customWidth="1"/>
    <col min="1026" max="1026" width="17.453125" style="130" customWidth="1"/>
    <col min="1027" max="1027" width="10.54296875" style="130" customWidth="1"/>
    <col min="1028" max="1028" width="19.453125" style="130" customWidth="1"/>
    <col min="1029" max="1029" width="10.54296875" style="130" customWidth="1"/>
    <col min="1030" max="1030" width="18.453125" style="130" customWidth="1"/>
    <col min="1031" max="1031" width="10.54296875" style="130" customWidth="1"/>
    <col min="1032" max="1276" width="8.81640625" style="130"/>
    <col min="1277" max="1277" width="27.453125" style="130" customWidth="1"/>
    <col min="1278" max="1278" width="18.1796875" style="130" customWidth="1"/>
    <col min="1279" max="1279" width="10.54296875" style="130" customWidth="1"/>
    <col min="1280" max="1280" width="18.81640625" style="130" customWidth="1"/>
    <col min="1281" max="1281" width="10.54296875" style="130" customWidth="1"/>
    <col min="1282" max="1282" width="17.453125" style="130" customWidth="1"/>
    <col min="1283" max="1283" width="10.54296875" style="130" customWidth="1"/>
    <col min="1284" max="1284" width="19.453125" style="130" customWidth="1"/>
    <col min="1285" max="1285" width="10.54296875" style="130" customWidth="1"/>
    <col min="1286" max="1286" width="18.453125" style="130" customWidth="1"/>
    <col min="1287" max="1287" width="10.54296875" style="130" customWidth="1"/>
    <col min="1288" max="1532" width="8.81640625" style="130"/>
    <col min="1533" max="1533" width="27.453125" style="130" customWidth="1"/>
    <col min="1534" max="1534" width="18.1796875" style="130" customWidth="1"/>
    <col min="1535" max="1535" width="10.54296875" style="130" customWidth="1"/>
    <col min="1536" max="1536" width="18.81640625" style="130" customWidth="1"/>
    <col min="1537" max="1537" width="10.54296875" style="130" customWidth="1"/>
    <col min="1538" max="1538" width="17.453125" style="130" customWidth="1"/>
    <col min="1539" max="1539" width="10.54296875" style="130" customWidth="1"/>
    <col min="1540" max="1540" width="19.453125" style="130" customWidth="1"/>
    <col min="1541" max="1541" width="10.54296875" style="130" customWidth="1"/>
    <col min="1542" max="1542" width="18.453125" style="130" customWidth="1"/>
    <col min="1543" max="1543" width="10.54296875" style="130" customWidth="1"/>
    <col min="1544" max="1788" width="8.81640625" style="130"/>
    <col min="1789" max="1789" width="27.453125" style="130" customWidth="1"/>
    <col min="1790" max="1790" width="18.1796875" style="130" customWidth="1"/>
    <col min="1791" max="1791" width="10.54296875" style="130" customWidth="1"/>
    <col min="1792" max="1792" width="18.81640625" style="130" customWidth="1"/>
    <col min="1793" max="1793" width="10.54296875" style="130" customWidth="1"/>
    <col min="1794" max="1794" width="17.453125" style="130" customWidth="1"/>
    <col min="1795" max="1795" width="10.54296875" style="130" customWidth="1"/>
    <col min="1796" max="1796" width="19.453125" style="130" customWidth="1"/>
    <col min="1797" max="1797" width="10.54296875" style="130" customWidth="1"/>
    <col min="1798" max="1798" width="18.453125" style="130" customWidth="1"/>
    <col min="1799" max="1799" width="10.54296875" style="130" customWidth="1"/>
    <col min="1800" max="2044" width="8.81640625" style="130"/>
    <col min="2045" max="2045" width="27.453125" style="130" customWidth="1"/>
    <col min="2046" max="2046" width="18.1796875" style="130" customWidth="1"/>
    <col min="2047" max="2047" width="10.54296875" style="130" customWidth="1"/>
    <col min="2048" max="2048" width="18.81640625" style="130" customWidth="1"/>
    <col min="2049" max="2049" width="10.54296875" style="130" customWidth="1"/>
    <col min="2050" max="2050" width="17.453125" style="130" customWidth="1"/>
    <col min="2051" max="2051" width="10.54296875" style="130" customWidth="1"/>
    <col min="2052" max="2052" width="19.453125" style="130" customWidth="1"/>
    <col min="2053" max="2053" width="10.54296875" style="130" customWidth="1"/>
    <col min="2054" max="2054" width="18.453125" style="130" customWidth="1"/>
    <col min="2055" max="2055" width="10.54296875" style="130" customWidth="1"/>
    <col min="2056" max="2300" width="8.81640625" style="130"/>
    <col min="2301" max="2301" width="27.453125" style="130" customWidth="1"/>
    <col min="2302" max="2302" width="18.1796875" style="130" customWidth="1"/>
    <col min="2303" max="2303" width="10.54296875" style="130" customWidth="1"/>
    <col min="2304" max="2304" width="18.81640625" style="130" customWidth="1"/>
    <col min="2305" max="2305" width="10.54296875" style="130" customWidth="1"/>
    <col min="2306" max="2306" width="17.453125" style="130" customWidth="1"/>
    <col min="2307" max="2307" width="10.54296875" style="130" customWidth="1"/>
    <col min="2308" max="2308" width="19.453125" style="130" customWidth="1"/>
    <col min="2309" max="2309" width="10.54296875" style="130" customWidth="1"/>
    <col min="2310" max="2310" width="18.453125" style="130" customWidth="1"/>
    <col min="2311" max="2311" width="10.54296875" style="130" customWidth="1"/>
    <col min="2312" max="2556" width="8.81640625" style="130"/>
    <col min="2557" max="2557" width="27.453125" style="130" customWidth="1"/>
    <col min="2558" max="2558" width="18.1796875" style="130" customWidth="1"/>
    <col min="2559" max="2559" width="10.54296875" style="130" customWidth="1"/>
    <col min="2560" max="2560" width="18.81640625" style="130" customWidth="1"/>
    <col min="2561" max="2561" width="10.54296875" style="130" customWidth="1"/>
    <col min="2562" max="2562" width="17.453125" style="130" customWidth="1"/>
    <col min="2563" max="2563" width="10.54296875" style="130" customWidth="1"/>
    <col min="2564" max="2564" width="19.453125" style="130" customWidth="1"/>
    <col min="2565" max="2565" width="10.54296875" style="130" customWidth="1"/>
    <col min="2566" max="2566" width="18.453125" style="130" customWidth="1"/>
    <col min="2567" max="2567" width="10.54296875" style="130" customWidth="1"/>
    <col min="2568" max="2812" width="8.81640625" style="130"/>
    <col min="2813" max="2813" width="27.453125" style="130" customWidth="1"/>
    <col min="2814" max="2814" width="18.1796875" style="130" customWidth="1"/>
    <col min="2815" max="2815" width="10.54296875" style="130" customWidth="1"/>
    <col min="2816" max="2816" width="18.81640625" style="130" customWidth="1"/>
    <col min="2817" max="2817" width="10.54296875" style="130" customWidth="1"/>
    <col min="2818" max="2818" width="17.453125" style="130" customWidth="1"/>
    <col min="2819" max="2819" width="10.54296875" style="130" customWidth="1"/>
    <col min="2820" max="2820" width="19.453125" style="130" customWidth="1"/>
    <col min="2821" max="2821" width="10.54296875" style="130" customWidth="1"/>
    <col min="2822" max="2822" width="18.453125" style="130" customWidth="1"/>
    <col min="2823" max="2823" width="10.54296875" style="130" customWidth="1"/>
    <col min="2824" max="3068" width="8.81640625" style="130"/>
    <col min="3069" max="3069" width="27.453125" style="130" customWidth="1"/>
    <col min="3070" max="3070" width="18.1796875" style="130" customWidth="1"/>
    <col min="3071" max="3071" width="10.54296875" style="130" customWidth="1"/>
    <col min="3072" max="3072" width="18.81640625" style="130" customWidth="1"/>
    <col min="3073" max="3073" width="10.54296875" style="130" customWidth="1"/>
    <col min="3074" max="3074" width="17.453125" style="130" customWidth="1"/>
    <col min="3075" max="3075" width="10.54296875" style="130" customWidth="1"/>
    <col min="3076" max="3076" width="19.453125" style="130" customWidth="1"/>
    <col min="3077" max="3077" width="10.54296875" style="130" customWidth="1"/>
    <col min="3078" max="3078" width="18.453125" style="130" customWidth="1"/>
    <col min="3079" max="3079" width="10.54296875" style="130" customWidth="1"/>
    <col min="3080" max="3324" width="8.81640625" style="130"/>
    <col min="3325" max="3325" width="27.453125" style="130" customWidth="1"/>
    <col min="3326" max="3326" width="18.1796875" style="130" customWidth="1"/>
    <col min="3327" max="3327" width="10.54296875" style="130" customWidth="1"/>
    <col min="3328" max="3328" width="18.81640625" style="130" customWidth="1"/>
    <col min="3329" max="3329" width="10.54296875" style="130" customWidth="1"/>
    <col min="3330" max="3330" width="17.453125" style="130" customWidth="1"/>
    <col min="3331" max="3331" width="10.54296875" style="130" customWidth="1"/>
    <col min="3332" max="3332" width="19.453125" style="130" customWidth="1"/>
    <col min="3333" max="3333" width="10.54296875" style="130" customWidth="1"/>
    <col min="3334" max="3334" width="18.453125" style="130" customWidth="1"/>
    <col min="3335" max="3335" width="10.54296875" style="130" customWidth="1"/>
    <col min="3336" max="3580" width="8.81640625" style="130"/>
    <col min="3581" max="3581" width="27.453125" style="130" customWidth="1"/>
    <col min="3582" max="3582" width="18.1796875" style="130" customWidth="1"/>
    <col min="3583" max="3583" width="10.54296875" style="130" customWidth="1"/>
    <col min="3584" max="3584" width="18.81640625" style="130" customWidth="1"/>
    <col min="3585" max="3585" width="10.54296875" style="130" customWidth="1"/>
    <col min="3586" max="3586" width="17.453125" style="130" customWidth="1"/>
    <col min="3587" max="3587" width="10.54296875" style="130" customWidth="1"/>
    <col min="3588" max="3588" width="19.453125" style="130" customWidth="1"/>
    <col min="3589" max="3589" width="10.54296875" style="130" customWidth="1"/>
    <col min="3590" max="3590" width="18.453125" style="130" customWidth="1"/>
    <col min="3591" max="3591" width="10.54296875" style="130" customWidth="1"/>
    <col min="3592" max="3836" width="8.81640625" style="130"/>
    <col min="3837" max="3837" width="27.453125" style="130" customWidth="1"/>
    <col min="3838" max="3838" width="18.1796875" style="130" customWidth="1"/>
    <col min="3839" max="3839" width="10.54296875" style="130" customWidth="1"/>
    <col min="3840" max="3840" width="18.81640625" style="130" customWidth="1"/>
    <col min="3841" max="3841" width="10.54296875" style="130" customWidth="1"/>
    <col min="3842" max="3842" width="17.453125" style="130" customWidth="1"/>
    <col min="3843" max="3843" width="10.54296875" style="130" customWidth="1"/>
    <col min="3844" max="3844" width="19.453125" style="130" customWidth="1"/>
    <col min="3845" max="3845" width="10.54296875" style="130" customWidth="1"/>
    <col min="3846" max="3846" width="18.453125" style="130" customWidth="1"/>
    <col min="3847" max="3847" width="10.54296875" style="130" customWidth="1"/>
    <col min="3848" max="4092" width="8.81640625" style="130"/>
    <col min="4093" max="4093" width="27.453125" style="130" customWidth="1"/>
    <col min="4094" max="4094" width="18.1796875" style="130" customWidth="1"/>
    <col min="4095" max="4095" width="10.54296875" style="130" customWidth="1"/>
    <col min="4096" max="4096" width="18.81640625" style="130" customWidth="1"/>
    <col min="4097" max="4097" width="10.54296875" style="130" customWidth="1"/>
    <col min="4098" max="4098" width="17.453125" style="130" customWidth="1"/>
    <col min="4099" max="4099" width="10.54296875" style="130" customWidth="1"/>
    <col min="4100" max="4100" width="19.453125" style="130" customWidth="1"/>
    <col min="4101" max="4101" width="10.54296875" style="130" customWidth="1"/>
    <col min="4102" max="4102" width="18.453125" style="130" customWidth="1"/>
    <col min="4103" max="4103" width="10.54296875" style="130" customWidth="1"/>
    <col min="4104" max="4348" width="8.81640625" style="130"/>
    <col min="4349" max="4349" width="27.453125" style="130" customWidth="1"/>
    <col min="4350" max="4350" width="18.1796875" style="130" customWidth="1"/>
    <col min="4351" max="4351" width="10.54296875" style="130" customWidth="1"/>
    <col min="4352" max="4352" width="18.81640625" style="130" customWidth="1"/>
    <col min="4353" max="4353" width="10.54296875" style="130" customWidth="1"/>
    <col min="4354" max="4354" width="17.453125" style="130" customWidth="1"/>
    <col min="4355" max="4355" width="10.54296875" style="130" customWidth="1"/>
    <col min="4356" max="4356" width="19.453125" style="130" customWidth="1"/>
    <col min="4357" max="4357" width="10.54296875" style="130" customWidth="1"/>
    <col min="4358" max="4358" width="18.453125" style="130" customWidth="1"/>
    <col min="4359" max="4359" width="10.54296875" style="130" customWidth="1"/>
    <col min="4360" max="4604" width="8.81640625" style="130"/>
    <col min="4605" max="4605" width="27.453125" style="130" customWidth="1"/>
    <col min="4606" max="4606" width="18.1796875" style="130" customWidth="1"/>
    <col min="4607" max="4607" width="10.54296875" style="130" customWidth="1"/>
    <col min="4608" max="4608" width="18.81640625" style="130" customWidth="1"/>
    <col min="4609" max="4609" width="10.54296875" style="130" customWidth="1"/>
    <col min="4610" max="4610" width="17.453125" style="130" customWidth="1"/>
    <col min="4611" max="4611" width="10.54296875" style="130" customWidth="1"/>
    <col min="4612" max="4612" width="19.453125" style="130" customWidth="1"/>
    <col min="4613" max="4613" width="10.54296875" style="130" customWidth="1"/>
    <col min="4614" max="4614" width="18.453125" style="130" customWidth="1"/>
    <col min="4615" max="4615" width="10.54296875" style="130" customWidth="1"/>
    <col min="4616" max="4860" width="8.81640625" style="130"/>
    <col min="4861" max="4861" width="27.453125" style="130" customWidth="1"/>
    <col min="4862" max="4862" width="18.1796875" style="130" customWidth="1"/>
    <col min="4863" max="4863" width="10.54296875" style="130" customWidth="1"/>
    <col min="4864" max="4864" width="18.81640625" style="130" customWidth="1"/>
    <col min="4865" max="4865" width="10.54296875" style="130" customWidth="1"/>
    <col min="4866" max="4866" width="17.453125" style="130" customWidth="1"/>
    <col min="4867" max="4867" width="10.54296875" style="130" customWidth="1"/>
    <col min="4868" max="4868" width="19.453125" style="130" customWidth="1"/>
    <col min="4869" max="4869" width="10.54296875" style="130" customWidth="1"/>
    <col min="4870" max="4870" width="18.453125" style="130" customWidth="1"/>
    <col min="4871" max="4871" width="10.54296875" style="130" customWidth="1"/>
    <col min="4872" max="5116" width="8.81640625" style="130"/>
    <col min="5117" max="5117" width="27.453125" style="130" customWidth="1"/>
    <col min="5118" max="5118" width="18.1796875" style="130" customWidth="1"/>
    <col min="5119" max="5119" width="10.54296875" style="130" customWidth="1"/>
    <col min="5120" max="5120" width="18.81640625" style="130" customWidth="1"/>
    <col min="5121" max="5121" width="10.54296875" style="130" customWidth="1"/>
    <col min="5122" max="5122" width="17.453125" style="130" customWidth="1"/>
    <col min="5123" max="5123" width="10.54296875" style="130" customWidth="1"/>
    <col min="5124" max="5124" width="19.453125" style="130" customWidth="1"/>
    <col min="5125" max="5125" width="10.54296875" style="130" customWidth="1"/>
    <col min="5126" max="5126" width="18.453125" style="130" customWidth="1"/>
    <col min="5127" max="5127" width="10.54296875" style="130" customWidth="1"/>
    <col min="5128" max="5372" width="8.81640625" style="130"/>
    <col min="5373" max="5373" width="27.453125" style="130" customWidth="1"/>
    <col min="5374" max="5374" width="18.1796875" style="130" customWidth="1"/>
    <col min="5375" max="5375" width="10.54296875" style="130" customWidth="1"/>
    <col min="5376" max="5376" width="18.81640625" style="130" customWidth="1"/>
    <col min="5377" max="5377" width="10.54296875" style="130" customWidth="1"/>
    <col min="5378" max="5378" width="17.453125" style="130" customWidth="1"/>
    <col min="5379" max="5379" width="10.54296875" style="130" customWidth="1"/>
    <col min="5380" max="5380" width="19.453125" style="130" customWidth="1"/>
    <col min="5381" max="5381" width="10.54296875" style="130" customWidth="1"/>
    <col min="5382" max="5382" width="18.453125" style="130" customWidth="1"/>
    <col min="5383" max="5383" width="10.54296875" style="130" customWidth="1"/>
    <col min="5384" max="5628" width="8.81640625" style="130"/>
    <col min="5629" max="5629" width="27.453125" style="130" customWidth="1"/>
    <col min="5630" max="5630" width="18.1796875" style="130" customWidth="1"/>
    <col min="5631" max="5631" width="10.54296875" style="130" customWidth="1"/>
    <col min="5632" max="5632" width="18.81640625" style="130" customWidth="1"/>
    <col min="5633" max="5633" width="10.54296875" style="130" customWidth="1"/>
    <col min="5634" max="5634" width="17.453125" style="130" customWidth="1"/>
    <col min="5635" max="5635" width="10.54296875" style="130" customWidth="1"/>
    <col min="5636" max="5636" width="19.453125" style="130" customWidth="1"/>
    <col min="5637" max="5637" width="10.54296875" style="130" customWidth="1"/>
    <col min="5638" max="5638" width="18.453125" style="130" customWidth="1"/>
    <col min="5639" max="5639" width="10.54296875" style="130" customWidth="1"/>
    <col min="5640" max="5884" width="8.81640625" style="130"/>
    <col min="5885" max="5885" width="27.453125" style="130" customWidth="1"/>
    <col min="5886" max="5886" width="18.1796875" style="130" customWidth="1"/>
    <col min="5887" max="5887" width="10.54296875" style="130" customWidth="1"/>
    <col min="5888" max="5888" width="18.81640625" style="130" customWidth="1"/>
    <col min="5889" max="5889" width="10.54296875" style="130" customWidth="1"/>
    <col min="5890" max="5890" width="17.453125" style="130" customWidth="1"/>
    <col min="5891" max="5891" width="10.54296875" style="130" customWidth="1"/>
    <col min="5892" max="5892" width="19.453125" style="130" customWidth="1"/>
    <col min="5893" max="5893" width="10.54296875" style="130" customWidth="1"/>
    <col min="5894" max="5894" width="18.453125" style="130" customWidth="1"/>
    <col min="5895" max="5895" width="10.54296875" style="130" customWidth="1"/>
    <col min="5896" max="6140" width="8.81640625" style="130"/>
    <col min="6141" max="6141" width="27.453125" style="130" customWidth="1"/>
    <col min="6142" max="6142" width="18.1796875" style="130" customWidth="1"/>
    <col min="6143" max="6143" width="10.54296875" style="130" customWidth="1"/>
    <col min="6144" max="6144" width="18.81640625" style="130" customWidth="1"/>
    <col min="6145" max="6145" width="10.54296875" style="130" customWidth="1"/>
    <col min="6146" max="6146" width="17.453125" style="130" customWidth="1"/>
    <col min="6147" max="6147" width="10.54296875" style="130" customWidth="1"/>
    <col min="6148" max="6148" width="19.453125" style="130" customWidth="1"/>
    <col min="6149" max="6149" width="10.54296875" style="130" customWidth="1"/>
    <col min="6150" max="6150" width="18.453125" style="130" customWidth="1"/>
    <col min="6151" max="6151" width="10.54296875" style="130" customWidth="1"/>
    <col min="6152" max="6396" width="8.81640625" style="130"/>
    <col min="6397" max="6397" width="27.453125" style="130" customWidth="1"/>
    <col min="6398" max="6398" width="18.1796875" style="130" customWidth="1"/>
    <col min="6399" max="6399" width="10.54296875" style="130" customWidth="1"/>
    <col min="6400" max="6400" width="18.81640625" style="130" customWidth="1"/>
    <col min="6401" max="6401" width="10.54296875" style="130" customWidth="1"/>
    <col min="6402" max="6402" width="17.453125" style="130" customWidth="1"/>
    <col min="6403" max="6403" width="10.54296875" style="130" customWidth="1"/>
    <col min="6404" max="6404" width="19.453125" style="130" customWidth="1"/>
    <col min="6405" max="6405" width="10.54296875" style="130" customWidth="1"/>
    <col min="6406" max="6406" width="18.453125" style="130" customWidth="1"/>
    <col min="6407" max="6407" width="10.54296875" style="130" customWidth="1"/>
    <col min="6408" max="6652" width="8.81640625" style="130"/>
    <col min="6653" max="6653" width="27.453125" style="130" customWidth="1"/>
    <col min="6654" max="6654" width="18.1796875" style="130" customWidth="1"/>
    <col min="6655" max="6655" width="10.54296875" style="130" customWidth="1"/>
    <col min="6656" max="6656" width="18.81640625" style="130" customWidth="1"/>
    <col min="6657" max="6657" width="10.54296875" style="130" customWidth="1"/>
    <col min="6658" max="6658" width="17.453125" style="130" customWidth="1"/>
    <col min="6659" max="6659" width="10.54296875" style="130" customWidth="1"/>
    <col min="6660" max="6660" width="19.453125" style="130" customWidth="1"/>
    <col min="6661" max="6661" width="10.54296875" style="130" customWidth="1"/>
    <col min="6662" max="6662" width="18.453125" style="130" customWidth="1"/>
    <col min="6663" max="6663" width="10.54296875" style="130" customWidth="1"/>
    <col min="6664" max="6908" width="8.81640625" style="130"/>
    <col min="6909" max="6909" width="27.453125" style="130" customWidth="1"/>
    <col min="6910" max="6910" width="18.1796875" style="130" customWidth="1"/>
    <col min="6911" max="6911" width="10.54296875" style="130" customWidth="1"/>
    <col min="6912" max="6912" width="18.81640625" style="130" customWidth="1"/>
    <col min="6913" max="6913" width="10.54296875" style="130" customWidth="1"/>
    <col min="6914" max="6914" width="17.453125" style="130" customWidth="1"/>
    <col min="6915" max="6915" width="10.54296875" style="130" customWidth="1"/>
    <col min="6916" max="6916" width="19.453125" style="130" customWidth="1"/>
    <col min="6917" max="6917" width="10.54296875" style="130" customWidth="1"/>
    <col min="6918" max="6918" width="18.453125" style="130" customWidth="1"/>
    <col min="6919" max="6919" width="10.54296875" style="130" customWidth="1"/>
    <col min="6920" max="7164" width="8.81640625" style="130"/>
    <col min="7165" max="7165" width="27.453125" style="130" customWidth="1"/>
    <col min="7166" max="7166" width="18.1796875" style="130" customWidth="1"/>
    <col min="7167" max="7167" width="10.54296875" style="130" customWidth="1"/>
    <col min="7168" max="7168" width="18.81640625" style="130" customWidth="1"/>
    <col min="7169" max="7169" width="10.54296875" style="130" customWidth="1"/>
    <col min="7170" max="7170" width="17.453125" style="130" customWidth="1"/>
    <col min="7171" max="7171" width="10.54296875" style="130" customWidth="1"/>
    <col min="7172" max="7172" width="19.453125" style="130" customWidth="1"/>
    <col min="7173" max="7173" width="10.54296875" style="130" customWidth="1"/>
    <col min="7174" max="7174" width="18.453125" style="130" customWidth="1"/>
    <col min="7175" max="7175" width="10.54296875" style="130" customWidth="1"/>
    <col min="7176" max="7420" width="8.81640625" style="130"/>
    <col min="7421" max="7421" width="27.453125" style="130" customWidth="1"/>
    <col min="7422" max="7422" width="18.1796875" style="130" customWidth="1"/>
    <col min="7423" max="7423" width="10.54296875" style="130" customWidth="1"/>
    <col min="7424" max="7424" width="18.81640625" style="130" customWidth="1"/>
    <col min="7425" max="7425" width="10.54296875" style="130" customWidth="1"/>
    <col min="7426" max="7426" width="17.453125" style="130" customWidth="1"/>
    <col min="7427" max="7427" width="10.54296875" style="130" customWidth="1"/>
    <col min="7428" max="7428" width="19.453125" style="130" customWidth="1"/>
    <col min="7429" max="7429" width="10.54296875" style="130" customWidth="1"/>
    <col min="7430" max="7430" width="18.453125" style="130" customWidth="1"/>
    <col min="7431" max="7431" width="10.54296875" style="130" customWidth="1"/>
    <col min="7432" max="7676" width="8.81640625" style="130"/>
    <col min="7677" max="7677" width="27.453125" style="130" customWidth="1"/>
    <col min="7678" max="7678" width="18.1796875" style="130" customWidth="1"/>
    <col min="7679" max="7679" width="10.54296875" style="130" customWidth="1"/>
    <col min="7680" max="7680" width="18.81640625" style="130" customWidth="1"/>
    <col min="7681" max="7681" width="10.54296875" style="130" customWidth="1"/>
    <col min="7682" max="7682" width="17.453125" style="130" customWidth="1"/>
    <col min="7683" max="7683" width="10.54296875" style="130" customWidth="1"/>
    <col min="7684" max="7684" width="19.453125" style="130" customWidth="1"/>
    <col min="7685" max="7685" width="10.54296875" style="130" customWidth="1"/>
    <col min="7686" max="7686" width="18.453125" style="130" customWidth="1"/>
    <col min="7687" max="7687" width="10.54296875" style="130" customWidth="1"/>
    <col min="7688" max="7932" width="8.81640625" style="130"/>
    <col min="7933" max="7933" width="27.453125" style="130" customWidth="1"/>
    <col min="7934" max="7934" width="18.1796875" style="130" customWidth="1"/>
    <col min="7935" max="7935" width="10.54296875" style="130" customWidth="1"/>
    <col min="7936" max="7936" width="18.81640625" style="130" customWidth="1"/>
    <col min="7937" max="7937" width="10.54296875" style="130" customWidth="1"/>
    <col min="7938" max="7938" width="17.453125" style="130" customWidth="1"/>
    <col min="7939" max="7939" width="10.54296875" style="130" customWidth="1"/>
    <col min="7940" max="7940" width="19.453125" style="130" customWidth="1"/>
    <col min="7941" max="7941" width="10.54296875" style="130" customWidth="1"/>
    <col min="7942" max="7942" width="18.453125" style="130" customWidth="1"/>
    <col min="7943" max="7943" width="10.54296875" style="130" customWidth="1"/>
    <col min="7944" max="8188" width="8.81640625" style="130"/>
    <col min="8189" max="8189" width="27.453125" style="130" customWidth="1"/>
    <col min="8190" max="8190" width="18.1796875" style="130" customWidth="1"/>
    <col min="8191" max="8191" width="10.54296875" style="130" customWidth="1"/>
    <col min="8192" max="8192" width="18.81640625" style="130" customWidth="1"/>
    <col min="8193" max="8193" width="10.54296875" style="130" customWidth="1"/>
    <col min="8194" max="8194" width="17.453125" style="130" customWidth="1"/>
    <col min="8195" max="8195" width="10.54296875" style="130" customWidth="1"/>
    <col min="8196" max="8196" width="19.453125" style="130" customWidth="1"/>
    <col min="8197" max="8197" width="10.54296875" style="130" customWidth="1"/>
    <col min="8198" max="8198" width="18.453125" style="130" customWidth="1"/>
    <col min="8199" max="8199" width="10.54296875" style="130" customWidth="1"/>
    <col min="8200" max="8444" width="8.81640625" style="130"/>
    <col min="8445" max="8445" width="27.453125" style="130" customWidth="1"/>
    <col min="8446" max="8446" width="18.1796875" style="130" customWidth="1"/>
    <col min="8447" max="8447" width="10.54296875" style="130" customWidth="1"/>
    <col min="8448" max="8448" width="18.81640625" style="130" customWidth="1"/>
    <col min="8449" max="8449" width="10.54296875" style="130" customWidth="1"/>
    <col min="8450" max="8450" width="17.453125" style="130" customWidth="1"/>
    <col min="8451" max="8451" width="10.54296875" style="130" customWidth="1"/>
    <col min="8452" max="8452" width="19.453125" style="130" customWidth="1"/>
    <col min="8453" max="8453" width="10.54296875" style="130" customWidth="1"/>
    <col min="8454" max="8454" width="18.453125" style="130" customWidth="1"/>
    <col min="8455" max="8455" width="10.54296875" style="130" customWidth="1"/>
    <col min="8456" max="8700" width="8.81640625" style="130"/>
    <col min="8701" max="8701" width="27.453125" style="130" customWidth="1"/>
    <col min="8702" max="8702" width="18.1796875" style="130" customWidth="1"/>
    <col min="8703" max="8703" width="10.54296875" style="130" customWidth="1"/>
    <col min="8704" max="8704" width="18.81640625" style="130" customWidth="1"/>
    <col min="8705" max="8705" width="10.54296875" style="130" customWidth="1"/>
    <col min="8706" max="8706" width="17.453125" style="130" customWidth="1"/>
    <col min="8707" max="8707" width="10.54296875" style="130" customWidth="1"/>
    <col min="8708" max="8708" width="19.453125" style="130" customWidth="1"/>
    <col min="8709" max="8709" width="10.54296875" style="130" customWidth="1"/>
    <col min="8710" max="8710" width="18.453125" style="130" customWidth="1"/>
    <col min="8711" max="8711" width="10.54296875" style="130" customWidth="1"/>
    <col min="8712" max="8956" width="8.81640625" style="130"/>
    <col min="8957" max="8957" width="27.453125" style="130" customWidth="1"/>
    <col min="8958" max="8958" width="18.1796875" style="130" customWidth="1"/>
    <col min="8959" max="8959" width="10.54296875" style="130" customWidth="1"/>
    <col min="8960" max="8960" width="18.81640625" style="130" customWidth="1"/>
    <col min="8961" max="8961" width="10.54296875" style="130" customWidth="1"/>
    <col min="8962" max="8962" width="17.453125" style="130" customWidth="1"/>
    <col min="8963" max="8963" width="10.54296875" style="130" customWidth="1"/>
    <col min="8964" max="8964" width="19.453125" style="130" customWidth="1"/>
    <col min="8965" max="8965" width="10.54296875" style="130" customWidth="1"/>
    <col min="8966" max="8966" width="18.453125" style="130" customWidth="1"/>
    <col min="8967" max="8967" width="10.54296875" style="130" customWidth="1"/>
    <col min="8968" max="9212" width="8.81640625" style="130"/>
    <col min="9213" max="9213" width="27.453125" style="130" customWidth="1"/>
    <col min="9214" max="9214" width="18.1796875" style="130" customWidth="1"/>
    <col min="9215" max="9215" width="10.54296875" style="130" customWidth="1"/>
    <col min="9216" max="9216" width="18.81640625" style="130" customWidth="1"/>
    <col min="9217" max="9217" width="10.54296875" style="130" customWidth="1"/>
    <col min="9218" max="9218" width="17.453125" style="130" customWidth="1"/>
    <col min="9219" max="9219" width="10.54296875" style="130" customWidth="1"/>
    <col min="9220" max="9220" width="19.453125" style="130" customWidth="1"/>
    <col min="9221" max="9221" width="10.54296875" style="130" customWidth="1"/>
    <col min="9222" max="9222" width="18.453125" style="130" customWidth="1"/>
    <col min="9223" max="9223" width="10.54296875" style="130" customWidth="1"/>
    <col min="9224" max="9468" width="8.81640625" style="130"/>
    <col min="9469" max="9469" width="27.453125" style="130" customWidth="1"/>
    <col min="9470" max="9470" width="18.1796875" style="130" customWidth="1"/>
    <col min="9471" max="9471" width="10.54296875" style="130" customWidth="1"/>
    <col min="9472" max="9472" width="18.81640625" style="130" customWidth="1"/>
    <col min="9473" max="9473" width="10.54296875" style="130" customWidth="1"/>
    <col min="9474" max="9474" width="17.453125" style="130" customWidth="1"/>
    <col min="9475" max="9475" width="10.54296875" style="130" customWidth="1"/>
    <col min="9476" max="9476" width="19.453125" style="130" customWidth="1"/>
    <col min="9477" max="9477" width="10.54296875" style="130" customWidth="1"/>
    <col min="9478" max="9478" width="18.453125" style="130" customWidth="1"/>
    <col min="9479" max="9479" width="10.54296875" style="130" customWidth="1"/>
    <col min="9480" max="9724" width="8.81640625" style="130"/>
    <col min="9725" max="9725" width="27.453125" style="130" customWidth="1"/>
    <col min="9726" max="9726" width="18.1796875" style="130" customWidth="1"/>
    <col min="9727" max="9727" width="10.54296875" style="130" customWidth="1"/>
    <col min="9728" max="9728" width="18.81640625" style="130" customWidth="1"/>
    <col min="9729" max="9729" width="10.54296875" style="130" customWidth="1"/>
    <col min="9730" max="9730" width="17.453125" style="130" customWidth="1"/>
    <col min="9731" max="9731" width="10.54296875" style="130" customWidth="1"/>
    <col min="9732" max="9732" width="19.453125" style="130" customWidth="1"/>
    <col min="9733" max="9733" width="10.54296875" style="130" customWidth="1"/>
    <col min="9734" max="9734" width="18.453125" style="130" customWidth="1"/>
    <col min="9735" max="9735" width="10.54296875" style="130" customWidth="1"/>
    <col min="9736" max="9980" width="8.81640625" style="130"/>
    <col min="9981" max="9981" width="27.453125" style="130" customWidth="1"/>
    <col min="9982" max="9982" width="18.1796875" style="130" customWidth="1"/>
    <col min="9983" max="9983" width="10.54296875" style="130" customWidth="1"/>
    <col min="9984" max="9984" width="18.81640625" style="130" customWidth="1"/>
    <col min="9985" max="9985" width="10.54296875" style="130" customWidth="1"/>
    <col min="9986" max="9986" width="17.453125" style="130" customWidth="1"/>
    <col min="9987" max="9987" width="10.54296875" style="130" customWidth="1"/>
    <col min="9988" max="9988" width="19.453125" style="130" customWidth="1"/>
    <col min="9989" max="9989" width="10.54296875" style="130" customWidth="1"/>
    <col min="9990" max="9990" width="18.453125" style="130" customWidth="1"/>
    <col min="9991" max="9991" width="10.54296875" style="130" customWidth="1"/>
    <col min="9992" max="10236" width="8.81640625" style="130"/>
    <col min="10237" max="10237" width="27.453125" style="130" customWidth="1"/>
    <col min="10238" max="10238" width="18.1796875" style="130" customWidth="1"/>
    <col min="10239" max="10239" width="10.54296875" style="130" customWidth="1"/>
    <col min="10240" max="10240" width="18.81640625" style="130" customWidth="1"/>
    <col min="10241" max="10241" width="10.54296875" style="130" customWidth="1"/>
    <col min="10242" max="10242" width="17.453125" style="130" customWidth="1"/>
    <col min="10243" max="10243" width="10.54296875" style="130" customWidth="1"/>
    <col min="10244" max="10244" width="19.453125" style="130" customWidth="1"/>
    <col min="10245" max="10245" width="10.54296875" style="130" customWidth="1"/>
    <col min="10246" max="10246" width="18.453125" style="130" customWidth="1"/>
    <col min="10247" max="10247" width="10.54296875" style="130" customWidth="1"/>
    <col min="10248" max="10492" width="8.81640625" style="130"/>
    <col min="10493" max="10493" width="27.453125" style="130" customWidth="1"/>
    <col min="10494" max="10494" width="18.1796875" style="130" customWidth="1"/>
    <col min="10495" max="10495" width="10.54296875" style="130" customWidth="1"/>
    <col min="10496" max="10496" width="18.81640625" style="130" customWidth="1"/>
    <col min="10497" max="10497" width="10.54296875" style="130" customWidth="1"/>
    <col min="10498" max="10498" width="17.453125" style="130" customWidth="1"/>
    <col min="10499" max="10499" width="10.54296875" style="130" customWidth="1"/>
    <col min="10500" max="10500" width="19.453125" style="130" customWidth="1"/>
    <col min="10501" max="10501" width="10.54296875" style="130" customWidth="1"/>
    <col min="10502" max="10502" width="18.453125" style="130" customWidth="1"/>
    <col min="10503" max="10503" width="10.54296875" style="130" customWidth="1"/>
    <col min="10504" max="10748" width="8.81640625" style="130"/>
    <col min="10749" max="10749" width="27.453125" style="130" customWidth="1"/>
    <col min="10750" max="10750" width="18.1796875" style="130" customWidth="1"/>
    <col min="10751" max="10751" width="10.54296875" style="130" customWidth="1"/>
    <col min="10752" max="10752" width="18.81640625" style="130" customWidth="1"/>
    <col min="10753" max="10753" width="10.54296875" style="130" customWidth="1"/>
    <col min="10754" max="10754" width="17.453125" style="130" customWidth="1"/>
    <col min="10755" max="10755" width="10.54296875" style="130" customWidth="1"/>
    <col min="10756" max="10756" width="19.453125" style="130" customWidth="1"/>
    <col min="10757" max="10757" width="10.54296875" style="130" customWidth="1"/>
    <col min="10758" max="10758" width="18.453125" style="130" customWidth="1"/>
    <col min="10759" max="10759" width="10.54296875" style="130" customWidth="1"/>
    <col min="10760" max="11004" width="8.81640625" style="130"/>
    <col min="11005" max="11005" width="27.453125" style="130" customWidth="1"/>
    <col min="11006" max="11006" width="18.1796875" style="130" customWidth="1"/>
    <col min="11007" max="11007" width="10.54296875" style="130" customWidth="1"/>
    <col min="11008" max="11008" width="18.81640625" style="130" customWidth="1"/>
    <col min="11009" max="11009" width="10.54296875" style="130" customWidth="1"/>
    <col min="11010" max="11010" width="17.453125" style="130" customWidth="1"/>
    <col min="11011" max="11011" width="10.54296875" style="130" customWidth="1"/>
    <col min="11012" max="11012" width="19.453125" style="130" customWidth="1"/>
    <col min="11013" max="11013" width="10.54296875" style="130" customWidth="1"/>
    <col min="11014" max="11014" width="18.453125" style="130" customWidth="1"/>
    <col min="11015" max="11015" width="10.54296875" style="130" customWidth="1"/>
    <col min="11016" max="11260" width="8.81640625" style="130"/>
    <col min="11261" max="11261" width="27.453125" style="130" customWidth="1"/>
    <col min="11262" max="11262" width="18.1796875" style="130" customWidth="1"/>
    <col min="11263" max="11263" width="10.54296875" style="130" customWidth="1"/>
    <col min="11264" max="11264" width="18.81640625" style="130" customWidth="1"/>
    <col min="11265" max="11265" width="10.54296875" style="130" customWidth="1"/>
    <col min="11266" max="11266" width="17.453125" style="130" customWidth="1"/>
    <col min="11267" max="11267" width="10.54296875" style="130" customWidth="1"/>
    <col min="11268" max="11268" width="19.453125" style="130" customWidth="1"/>
    <col min="11269" max="11269" width="10.54296875" style="130" customWidth="1"/>
    <col min="11270" max="11270" width="18.453125" style="130" customWidth="1"/>
    <col min="11271" max="11271" width="10.54296875" style="130" customWidth="1"/>
    <col min="11272" max="11516" width="8.81640625" style="130"/>
    <col min="11517" max="11517" width="27.453125" style="130" customWidth="1"/>
    <col min="11518" max="11518" width="18.1796875" style="130" customWidth="1"/>
    <col min="11519" max="11519" width="10.54296875" style="130" customWidth="1"/>
    <col min="11520" max="11520" width="18.81640625" style="130" customWidth="1"/>
    <col min="11521" max="11521" width="10.54296875" style="130" customWidth="1"/>
    <col min="11522" max="11522" width="17.453125" style="130" customWidth="1"/>
    <col min="11523" max="11523" width="10.54296875" style="130" customWidth="1"/>
    <col min="11524" max="11524" width="19.453125" style="130" customWidth="1"/>
    <col min="11525" max="11525" width="10.54296875" style="130" customWidth="1"/>
    <col min="11526" max="11526" width="18.453125" style="130" customWidth="1"/>
    <col min="11527" max="11527" width="10.54296875" style="130" customWidth="1"/>
    <col min="11528" max="11772" width="8.81640625" style="130"/>
    <col min="11773" max="11773" width="27.453125" style="130" customWidth="1"/>
    <col min="11774" max="11774" width="18.1796875" style="130" customWidth="1"/>
    <col min="11775" max="11775" width="10.54296875" style="130" customWidth="1"/>
    <col min="11776" max="11776" width="18.81640625" style="130" customWidth="1"/>
    <col min="11777" max="11777" width="10.54296875" style="130" customWidth="1"/>
    <col min="11778" max="11778" width="17.453125" style="130" customWidth="1"/>
    <col min="11779" max="11779" width="10.54296875" style="130" customWidth="1"/>
    <col min="11780" max="11780" width="19.453125" style="130" customWidth="1"/>
    <col min="11781" max="11781" width="10.54296875" style="130" customWidth="1"/>
    <col min="11782" max="11782" width="18.453125" style="130" customWidth="1"/>
    <col min="11783" max="11783" width="10.54296875" style="130" customWidth="1"/>
    <col min="11784" max="12028" width="8.81640625" style="130"/>
    <col min="12029" max="12029" width="27.453125" style="130" customWidth="1"/>
    <col min="12030" max="12030" width="18.1796875" style="130" customWidth="1"/>
    <col min="12031" max="12031" width="10.54296875" style="130" customWidth="1"/>
    <col min="12032" max="12032" width="18.81640625" style="130" customWidth="1"/>
    <col min="12033" max="12033" width="10.54296875" style="130" customWidth="1"/>
    <col min="12034" max="12034" width="17.453125" style="130" customWidth="1"/>
    <col min="12035" max="12035" width="10.54296875" style="130" customWidth="1"/>
    <col min="12036" max="12036" width="19.453125" style="130" customWidth="1"/>
    <col min="12037" max="12037" width="10.54296875" style="130" customWidth="1"/>
    <col min="12038" max="12038" width="18.453125" style="130" customWidth="1"/>
    <col min="12039" max="12039" width="10.54296875" style="130" customWidth="1"/>
    <col min="12040" max="12284" width="8.81640625" style="130"/>
    <col min="12285" max="12285" width="27.453125" style="130" customWidth="1"/>
    <col min="12286" max="12286" width="18.1796875" style="130" customWidth="1"/>
    <col min="12287" max="12287" width="10.54296875" style="130" customWidth="1"/>
    <col min="12288" max="12288" width="18.81640625" style="130" customWidth="1"/>
    <col min="12289" max="12289" width="10.54296875" style="130" customWidth="1"/>
    <col min="12290" max="12290" width="17.453125" style="130" customWidth="1"/>
    <col min="12291" max="12291" width="10.54296875" style="130" customWidth="1"/>
    <col min="12292" max="12292" width="19.453125" style="130" customWidth="1"/>
    <col min="12293" max="12293" width="10.54296875" style="130" customWidth="1"/>
    <col min="12294" max="12294" width="18.453125" style="130" customWidth="1"/>
    <col min="12295" max="12295" width="10.54296875" style="130" customWidth="1"/>
    <col min="12296" max="12540" width="8.81640625" style="130"/>
    <col min="12541" max="12541" width="27.453125" style="130" customWidth="1"/>
    <col min="12542" max="12542" width="18.1796875" style="130" customWidth="1"/>
    <col min="12543" max="12543" width="10.54296875" style="130" customWidth="1"/>
    <col min="12544" max="12544" width="18.81640625" style="130" customWidth="1"/>
    <col min="12545" max="12545" width="10.54296875" style="130" customWidth="1"/>
    <col min="12546" max="12546" width="17.453125" style="130" customWidth="1"/>
    <col min="12547" max="12547" width="10.54296875" style="130" customWidth="1"/>
    <col min="12548" max="12548" width="19.453125" style="130" customWidth="1"/>
    <col min="12549" max="12549" width="10.54296875" style="130" customWidth="1"/>
    <col min="12550" max="12550" width="18.453125" style="130" customWidth="1"/>
    <col min="12551" max="12551" width="10.54296875" style="130" customWidth="1"/>
    <col min="12552" max="12796" width="8.81640625" style="130"/>
    <col min="12797" max="12797" width="27.453125" style="130" customWidth="1"/>
    <col min="12798" max="12798" width="18.1796875" style="130" customWidth="1"/>
    <col min="12799" max="12799" width="10.54296875" style="130" customWidth="1"/>
    <col min="12800" max="12800" width="18.81640625" style="130" customWidth="1"/>
    <col min="12801" max="12801" width="10.54296875" style="130" customWidth="1"/>
    <col min="12802" max="12802" width="17.453125" style="130" customWidth="1"/>
    <col min="12803" max="12803" width="10.54296875" style="130" customWidth="1"/>
    <col min="12804" max="12804" width="19.453125" style="130" customWidth="1"/>
    <col min="12805" max="12805" width="10.54296875" style="130" customWidth="1"/>
    <col min="12806" max="12806" width="18.453125" style="130" customWidth="1"/>
    <col min="12807" max="12807" width="10.54296875" style="130" customWidth="1"/>
    <col min="12808" max="13052" width="8.81640625" style="130"/>
    <col min="13053" max="13053" width="27.453125" style="130" customWidth="1"/>
    <col min="13054" max="13054" width="18.1796875" style="130" customWidth="1"/>
    <col min="13055" max="13055" width="10.54296875" style="130" customWidth="1"/>
    <col min="13056" max="13056" width="18.81640625" style="130" customWidth="1"/>
    <col min="13057" max="13057" width="10.54296875" style="130" customWidth="1"/>
    <col min="13058" max="13058" width="17.453125" style="130" customWidth="1"/>
    <col min="13059" max="13059" width="10.54296875" style="130" customWidth="1"/>
    <col min="13060" max="13060" width="19.453125" style="130" customWidth="1"/>
    <col min="13061" max="13061" width="10.54296875" style="130" customWidth="1"/>
    <col min="13062" max="13062" width="18.453125" style="130" customWidth="1"/>
    <col min="13063" max="13063" width="10.54296875" style="130" customWidth="1"/>
    <col min="13064" max="13308" width="8.81640625" style="130"/>
    <col min="13309" max="13309" width="27.453125" style="130" customWidth="1"/>
    <col min="13310" max="13310" width="18.1796875" style="130" customWidth="1"/>
    <col min="13311" max="13311" width="10.54296875" style="130" customWidth="1"/>
    <col min="13312" max="13312" width="18.81640625" style="130" customWidth="1"/>
    <col min="13313" max="13313" width="10.54296875" style="130" customWidth="1"/>
    <col min="13314" max="13314" width="17.453125" style="130" customWidth="1"/>
    <col min="13315" max="13315" width="10.54296875" style="130" customWidth="1"/>
    <col min="13316" max="13316" width="19.453125" style="130" customWidth="1"/>
    <col min="13317" max="13317" width="10.54296875" style="130" customWidth="1"/>
    <col min="13318" max="13318" width="18.453125" style="130" customWidth="1"/>
    <col min="13319" max="13319" width="10.54296875" style="130" customWidth="1"/>
    <col min="13320" max="13564" width="8.81640625" style="130"/>
    <col min="13565" max="13565" width="27.453125" style="130" customWidth="1"/>
    <col min="13566" max="13566" width="18.1796875" style="130" customWidth="1"/>
    <col min="13567" max="13567" width="10.54296875" style="130" customWidth="1"/>
    <col min="13568" max="13568" width="18.81640625" style="130" customWidth="1"/>
    <col min="13569" max="13569" width="10.54296875" style="130" customWidth="1"/>
    <col min="13570" max="13570" width="17.453125" style="130" customWidth="1"/>
    <col min="13571" max="13571" width="10.54296875" style="130" customWidth="1"/>
    <col min="13572" max="13572" width="19.453125" style="130" customWidth="1"/>
    <col min="13573" max="13573" width="10.54296875" style="130" customWidth="1"/>
    <col min="13574" max="13574" width="18.453125" style="130" customWidth="1"/>
    <col min="13575" max="13575" width="10.54296875" style="130" customWidth="1"/>
    <col min="13576" max="13820" width="8.81640625" style="130"/>
    <col min="13821" max="13821" width="27.453125" style="130" customWidth="1"/>
    <col min="13822" max="13822" width="18.1796875" style="130" customWidth="1"/>
    <col min="13823" max="13823" width="10.54296875" style="130" customWidth="1"/>
    <col min="13824" max="13824" width="18.81640625" style="130" customWidth="1"/>
    <col min="13825" max="13825" width="10.54296875" style="130" customWidth="1"/>
    <col min="13826" max="13826" width="17.453125" style="130" customWidth="1"/>
    <col min="13827" max="13827" width="10.54296875" style="130" customWidth="1"/>
    <col min="13828" max="13828" width="19.453125" style="130" customWidth="1"/>
    <col min="13829" max="13829" width="10.54296875" style="130" customWidth="1"/>
    <col min="13830" max="13830" width="18.453125" style="130" customWidth="1"/>
    <col min="13831" max="13831" width="10.54296875" style="130" customWidth="1"/>
    <col min="13832" max="14076" width="8.81640625" style="130"/>
    <col min="14077" max="14077" width="27.453125" style="130" customWidth="1"/>
    <col min="14078" max="14078" width="18.1796875" style="130" customWidth="1"/>
    <col min="14079" max="14079" width="10.54296875" style="130" customWidth="1"/>
    <col min="14080" max="14080" width="18.81640625" style="130" customWidth="1"/>
    <col min="14081" max="14081" width="10.54296875" style="130" customWidth="1"/>
    <col min="14082" max="14082" width="17.453125" style="130" customWidth="1"/>
    <col min="14083" max="14083" width="10.54296875" style="130" customWidth="1"/>
    <col min="14084" max="14084" width="19.453125" style="130" customWidth="1"/>
    <col min="14085" max="14085" width="10.54296875" style="130" customWidth="1"/>
    <col min="14086" max="14086" width="18.453125" style="130" customWidth="1"/>
    <col min="14087" max="14087" width="10.54296875" style="130" customWidth="1"/>
    <col min="14088" max="14332" width="8.81640625" style="130"/>
    <col min="14333" max="14333" width="27.453125" style="130" customWidth="1"/>
    <col min="14334" max="14334" width="18.1796875" style="130" customWidth="1"/>
    <col min="14335" max="14335" width="10.54296875" style="130" customWidth="1"/>
    <col min="14336" max="14336" width="18.81640625" style="130" customWidth="1"/>
    <col min="14337" max="14337" width="10.54296875" style="130" customWidth="1"/>
    <col min="14338" max="14338" width="17.453125" style="130" customWidth="1"/>
    <col min="14339" max="14339" width="10.54296875" style="130" customWidth="1"/>
    <col min="14340" max="14340" width="19.453125" style="130" customWidth="1"/>
    <col min="14341" max="14341" width="10.54296875" style="130" customWidth="1"/>
    <col min="14342" max="14342" width="18.453125" style="130" customWidth="1"/>
    <col min="14343" max="14343" width="10.54296875" style="130" customWidth="1"/>
    <col min="14344" max="14588" width="8.81640625" style="130"/>
    <col min="14589" max="14589" width="27.453125" style="130" customWidth="1"/>
    <col min="14590" max="14590" width="18.1796875" style="130" customWidth="1"/>
    <col min="14591" max="14591" width="10.54296875" style="130" customWidth="1"/>
    <col min="14592" max="14592" width="18.81640625" style="130" customWidth="1"/>
    <col min="14593" max="14593" width="10.54296875" style="130" customWidth="1"/>
    <col min="14594" max="14594" width="17.453125" style="130" customWidth="1"/>
    <col min="14595" max="14595" width="10.54296875" style="130" customWidth="1"/>
    <col min="14596" max="14596" width="19.453125" style="130" customWidth="1"/>
    <col min="14597" max="14597" width="10.54296875" style="130" customWidth="1"/>
    <col min="14598" max="14598" width="18.453125" style="130" customWidth="1"/>
    <col min="14599" max="14599" width="10.54296875" style="130" customWidth="1"/>
    <col min="14600" max="14844" width="8.81640625" style="130"/>
    <col min="14845" max="14845" width="27.453125" style="130" customWidth="1"/>
    <col min="14846" max="14846" width="18.1796875" style="130" customWidth="1"/>
    <col min="14847" max="14847" width="10.54296875" style="130" customWidth="1"/>
    <col min="14848" max="14848" width="18.81640625" style="130" customWidth="1"/>
    <col min="14849" max="14849" width="10.54296875" style="130" customWidth="1"/>
    <col min="14850" max="14850" width="17.453125" style="130" customWidth="1"/>
    <col min="14851" max="14851" width="10.54296875" style="130" customWidth="1"/>
    <col min="14852" max="14852" width="19.453125" style="130" customWidth="1"/>
    <col min="14853" max="14853" width="10.54296875" style="130" customWidth="1"/>
    <col min="14854" max="14854" width="18.453125" style="130" customWidth="1"/>
    <col min="14855" max="14855" width="10.54296875" style="130" customWidth="1"/>
    <col min="14856" max="15100" width="8.81640625" style="130"/>
    <col min="15101" max="15101" width="27.453125" style="130" customWidth="1"/>
    <col min="15102" max="15102" width="18.1796875" style="130" customWidth="1"/>
    <col min="15103" max="15103" width="10.54296875" style="130" customWidth="1"/>
    <col min="15104" max="15104" width="18.81640625" style="130" customWidth="1"/>
    <col min="15105" max="15105" width="10.54296875" style="130" customWidth="1"/>
    <col min="15106" max="15106" width="17.453125" style="130" customWidth="1"/>
    <col min="15107" max="15107" width="10.54296875" style="130" customWidth="1"/>
    <col min="15108" max="15108" width="19.453125" style="130" customWidth="1"/>
    <col min="15109" max="15109" width="10.54296875" style="130" customWidth="1"/>
    <col min="15110" max="15110" width="18.453125" style="130" customWidth="1"/>
    <col min="15111" max="15111" width="10.54296875" style="130" customWidth="1"/>
    <col min="15112" max="15356" width="8.81640625" style="130"/>
    <col min="15357" max="15357" width="27.453125" style="130" customWidth="1"/>
    <col min="15358" max="15358" width="18.1796875" style="130" customWidth="1"/>
    <col min="15359" max="15359" width="10.54296875" style="130" customWidth="1"/>
    <col min="15360" max="15360" width="18.81640625" style="130" customWidth="1"/>
    <col min="15361" max="15361" width="10.54296875" style="130" customWidth="1"/>
    <col min="15362" max="15362" width="17.453125" style="130" customWidth="1"/>
    <col min="15363" max="15363" width="10.54296875" style="130" customWidth="1"/>
    <col min="15364" max="15364" width="19.453125" style="130" customWidth="1"/>
    <col min="15365" max="15365" width="10.54296875" style="130" customWidth="1"/>
    <col min="15366" max="15366" width="18.453125" style="130" customWidth="1"/>
    <col min="15367" max="15367" width="10.54296875" style="130" customWidth="1"/>
    <col min="15368" max="15612" width="8.81640625" style="130"/>
    <col min="15613" max="15613" width="27.453125" style="130" customWidth="1"/>
    <col min="15614" max="15614" width="18.1796875" style="130" customWidth="1"/>
    <col min="15615" max="15615" width="10.54296875" style="130" customWidth="1"/>
    <col min="15616" max="15616" width="18.81640625" style="130" customWidth="1"/>
    <col min="15617" max="15617" width="10.54296875" style="130" customWidth="1"/>
    <col min="15618" max="15618" width="17.453125" style="130" customWidth="1"/>
    <col min="15619" max="15619" width="10.54296875" style="130" customWidth="1"/>
    <col min="15620" max="15620" width="19.453125" style="130" customWidth="1"/>
    <col min="15621" max="15621" width="10.54296875" style="130" customWidth="1"/>
    <col min="15622" max="15622" width="18.453125" style="130" customWidth="1"/>
    <col min="15623" max="15623" width="10.54296875" style="130" customWidth="1"/>
    <col min="15624" max="15868" width="8.81640625" style="130"/>
    <col min="15869" max="15869" width="27.453125" style="130" customWidth="1"/>
    <col min="15870" max="15870" width="18.1796875" style="130" customWidth="1"/>
    <col min="15871" max="15871" width="10.54296875" style="130" customWidth="1"/>
    <col min="15872" max="15872" width="18.81640625" style="130" customWidth="1"/>
    <col min="15873" max="15873" width="10.54296875" style="130" customWidth="1"/>
    <col min="15874" max="15874" width="17.453125" style="130" customWidth="1"/>
    <col min="15875" max="15875" width="10.54296875" style="130" customWidth="1"/>
    <col min="15876" max="15876" width="19.453125" style="130" customWidth="1"/>
    <col min="15877" max="15877" width="10.54296875" style="130" customWidth="1"/>
    <col min="15878" max="15878" width="18.453125" style="130" customWidth="1"/>
    <col min="15879" max="15879" width="10.54296875" style="130" customWidth="1"/>
    <col min="15880" max="16124" width="8.81640625" style="130"/>
    <col min="16125" max="16125" width="27.453125" style="130" customWidth="1"/>
    <col min="16126" max="16126" width="18.1796875" style="130" customWidth="1"/>
    <col min="16127" max="16127" width="10.54296875" style="130" customWidth="1"/>
    <col min="16128" max="16128" width="18.81640625" style="130" customWidth="1"/>
    <col min="16129" max="16129" width="10.54296875" style="130" customWidth="1"/>
    <col min="16130" max="16130" width="17.453125" style="130" customWidth="1"/>
    <col min="16131" max="16131" width="10.54296875" style="130" customWidth="1"/>
    <col min="16132" max="16132" width="19.453125" style="130" customWidth="1"/>
    <col min="16133" max="16133" width="10.54296875" style="130" customWidth="1"/>
    <col min="16134" max="16134" width="18.453125" style="130" customWidth="1"/>
    <col min="16135" max="16135" width="10.54296875" style="130" customWidth="1"/>
    <col min="16136" max="16380" width="8.81640625" style="130"/>
    <col min="16381" max="16384" width="9.1796875" style="130" customWidth="1"/>
  </cols>
  <sheetData>
    <row r="1" spans="1:13" s="8" customFormat="1" ht="18" customHeight="1" x14ac:dyDescent="0.35">
      <c r="A1" s="179" t="s">
        <v>29</v>
      </c>
      <c r="B1" s="180"/>
      <c r="C1" s="180"/>
      <c r="D1" s="180"/>
      <c r="E1" s="180"/>
      <c r="F1" s="180"/>
      <c r="G1" s="180"/>
      <c r="H1" s="180"/>
      <c r="I1" s="180"/>
      <c r="J1" s="180"/>
      <c r="K1" s="180"/>
      <c r="M1" s="19"/>
    </row>
    <row r="2" spans="1:13" s="8" customFormat="1" ht="13" x14ac:dyDescent="0.3">
      <c r="A2" s="181"/>
      <c r="B2" s="182" t="s">
        <v>117</v>
      </c>
      <c r="C2" s="183"/>
      <c r="D2" s="182" t="s">
        <v>118</v>
      </c>
      <c r="E2" s="183"/>
      <c r="F2" s="182" t="s">
        <v>119</v>
      </c>
      <c r="G2" s="183"/>
      <c r="H2" s="182" t="s">
        <v>120</v>
      </c>
      <c r="I2" s="183"/>
      <c r="J2" s="182" t="s">
        <v>121</v>
      </c>
      <c r="K2" s="183"/>
      <c r="L2" s="182" t="s">
        <v>122</v>
      </c>
    </row>
    <row r="3" spans="1:13" ht="13.5" customHeight="1" x14ac:dyDescent="0.3">
      <c r="A3" s="181" t="s">
        <v>36</v>
      </c>
      <c r="B3" s="184" t="s">
        <v>310</v>
      </c>
      <c r="C3" s="286" t="s">
        <v>123</v>
      </c>
      <c r="D3" s="184" t="s">
        <v>310</v>
      </c>
      <c r="E3" s="286" t="s">
        <v>123</v>
      </c>
      <c r="F3" s="184" t="s">
        <v>310</v>
      </c>
      <c r="G3" s="286" t="s">
        <v>123</v>
      </c>
      <c r="H3" s="184" t="s">
        <v>310</v>
      </c>
      <c r="I3" s="286" t="s">
        <v>123</v>
      </c>
      <c r="J3" s="184" t="s">
        <v>310</v>
      </c>
      <c r="K3" s="286" t="s">
        <v>123</v>
      </c>
      <c r="L3" s="184" t="s">
        <v>310</v>
      </c>
      <c r="M3" s="286" t="s">
        <v>123</v>
      </c>
    </row>
    <row r="4" spans="1:13" ht="13" x14ac:dyDescent="0.3">
      <c r="A4" s="186" t="s">
        <v>124</v>
      </c>
      <c r="B4" s="187">
        <v>114836</v>
      </c>
      <c r="C4" s="286">
        <v>5.670451543454484</v>
      </c>
      <c r="D4" s="187">
        <v>110434</v>
      </c>
      <c r="E4" s="286">
        <v>5.0185980881574377</v>
      </c>
      <c r="F4" s="187">
        <v>106907</v>
      </c>
      <c r="G4" s="286">
        <v>4.5830302025680929</v>
      </c>
      <c r="H4" s="187">
        <v>107359</v>
      </c>
      <c r="I4" s="286">
        <f>SUM(H4/H$14)*100</f>
        <v>4.2397888300111601</v>
      </c>
      <c r="J4" s="187">
        <v>114931</v>
      </c>
      <c r="K4" s="286">
        <f>SUM(J4/J$14)*100</f>
        <v>4.2616424738150247</v>
      </c>
      <c r="L4" s="130" t="s">
        <v>311</v>
      </c>
      <c r="M4" s="290" t="s">
        <v>312</v>
      </c>
    </row>
    <row r="5" spans="1:13" ht="13" x14ac:dyDescent="0.3">
      <c r="A5" s="186" t="s">
        <v>125</v>
      </c>
      <c r="B5" s="188"/>
      <c r="C5" s="286"/>
      <c r="D5" s="188"/>
      <c r="E5" s="286"/>
      <c r="F5" s="188"/>
      <c r="G5" s="286"/>
      <c r="H5" s="188"/>
      <c r="I5" s="286"/>
      <c r="J5" s="188"/>
      <c r="K5" s="286"/>
      <c r="M5" s="290"/>
    </row>
    <row r="6" spans="1:13" ht="13" x14ac:dyDescent="0.3">
      <c r="A6" s="186" t="s">
        <v>126</v>
      </c>
      <c r="B6" s="187">
        <v>47906</v>
      </c>
      <c r="C6" s="286">
        <v>2.3655356477126555</v>
      </c>
      <c r="D6" s="187">
        <v>37660</v>
      </c>
      <c r="E6" s="286">
        <v>1.711433109368574</v>
      </c>
      <c r="F6" s="187">
        <v>34055</v>
      </c>
      <c r="G6" s="286">
        <v>1.4710777071605519</v>
      </c>
      <c r="H6" s="187">
        <v>34185</v>
      </c>
      <c r="I6" s="286">
        <f t="shared" ref="I6:I12" si="0">SUM(H6/H$14)*100</f>
        <v>1.3500235765416175</v>
      </c>
      <c r="J6" s="187">
        <v>28568</v>
      </c>
      <c r="K6" s="286">
        <f t="shared" ref="K6:K13" si="1">SUM(J6/J$14)*100</f>
        <v>1.0593016870291534</v>
      </c>
      <c r="L6" s="130" t="s">
        <v>313</v>
      </c>
      <c r="M6" s="290" t="s">
        <v>314</v>
      </c>
    </row>
    <row r="7" spans="1:13" ht="13" x14ac:dyDescent="0.3">
      <c r="A7" s="186" t="s">
        <v>127</v>
      </c>
      <c r="B7" s="187">
        <v>4123</v>
      </c>
      <c r="C7" s="286">
        <v>0.20358834959126787</v>
      </c>
      <c r="D7" s="187">
        <v>4229</v>
      </c>
      <c r="E7" s="286">
        <v>0.19218403132022568</v>
      </c>
      <c r="F7" s="187">
        <v>4029</v>
      </c>
      <c r="G7" s="286">
        <v>0.17405077862398585</v>
      </c>
      <c r="H7" s="187">
        <v>4136</v>
      </c>
      <c r="I7" s="286">
        <f t="shared" si="0"/>
        <v>0.16333764845915255</v>
      </c>
      <c r="J7" s="187">
        <v>2617</v>
      </c>
      <c r="K7" s="286">
        <f t="shared" si="1"/>
        <v>9.7038382629350828E-2</v>
      </c>
      <c r="L7" s="130" t="s">
        <v>315</v>
      </c>
      <c r="M7" s="290" t="s">
        <v>316</v>
      </c>
    </row>
    <row r="8" spans="1:13" ht="13" x14ac:dyDescent="0.3">
      <c r="A8" s="186" t="s">
        <v>128</v>
      </c>
      <c r="B8" s="187">
        <v>18520</v>
      </c>
      <c r="C8" s="286">
        <v>0.9144933869585935</v>
      </c>
      <c r="D8" s="187">
        <v>18815</v>
      </c>
      <c r="E8" s="286">
        <v>0.85503488987705034</v>
      </c>
      <c r="F8" s="187">
        <v>18923</v>
      </c>
      <c r="G8" s="286">
        <v>0.81741156804008475</v>
      </c>
      <c r="H8" s="187">
        <v>19702</v>
      </c>
      <c r="I8" s="286">
        <f t="shared" si="0"/>
        <v>0.77806536507307156</v>
      </c>
      <c r="J8" s="187">
        <v>19552</v>
      </c>
      <c r="K8" s="286">
        <f t="shared" si="1"/>
        <v>0.72498832906727828</v>
      </c>
      <c r="L8" s="130" t="s">
        <v>317</v>
      </c>
      <c r="M8" s="290" t="s">
        <v>318</v>
      </c>
    </row>
    <row r="9" spans="1:13" ht="13" x14ac:dyDescent="0.3">
      <c r="A9" s="186" t="s">
        <v>129</v>
      </c>
      <c r="B9" s="187">
        <v>380359</v>
      </c>
      <c r="C9" s="286">
        <v>18.781630138778816</v>
      </c>
      <c r="D9" s="187">
        <v>412824</v>
      </c>
      <c r="E9" s="286">
        <v>18.760506158841533</v>
      </c>
      <c r="F9" s="187">
        <v>432507</v>
      </c>
      <c r="G9" s="286">
        <v>18.682809668084417</v>
      </c>
      <c r="H9" s="187">
        <v>465056</v>
      </c>
      <c r="I9" s="286">
        <f t="shared" si="0"/>
        <v>18.365849478196242</v>
      </c>
      <c r="J9" s="187">
        <v>477362</v>
      </c>
      <c r="K9" s="286">
        <f t="shared" si="1"/>
        <v>17.70058708777691</v>
      </c>
      <c r="L9" s="130" t="s">
        <v>319</v>
      </c>
      <c r="M9" s="290" t="s">
        <v>320</v>
      </c>
    </row>
    <row r="10" spans="1:13" ht="13" x14ac:dyDescent="0.3">
      <c r="A10" s="186" t="s">
        <v>130</v>
      </c>
      <c r="B10" s="187">
        <v>170</v>
      </c>
      <c r="C10" s="286">
        <v>8.3943777420605239E-3</v>
      </c>
      <c r="D10" s="187">
        <v>156</v>
      </c>
      <c r="E10" s="286">
        <v>7.089313995260158E-3</v>
      </c>
      <c r="F10" s="187">
        <v>177</v>
      </c>
      <c r="G10" s="286">
        <v>7.6303440364256835E-3</v>
      </c>
      <c r="H10" s="187">
        <v>169</v>
      </c>
      <c r="I10" s="286">
        <f t="shared" si="0"/>
        <v>6.6740963707922589E-3</v>
      </c>
      <c r="J10" s="187">
        <v>202</v>
      </c>
      <c r="K10" s="286">
        <f t="shared" si="1"/>
        <v>7.4901617467057185E-3</v>
      </c>
      <c r="L10" s="130" t="s">
        <v>321</v>
      </c>
      <c r="M10" s="290" t="s">
        <v>316</v>
      </c>
    </row>
    <row r="11" spans="1:13" ht="13" x14ac:dyDescent="0.3">
      <c r="A11" s="186" t="s">
        <v>131</v>
      </c>
      <c r="B11" s="187">
        <v>1459251</v>
      </c>
      <c r="C11" s="286">
        <v>72.055906555762135</v>
      </c>
      <c r="D11" s="187">
        <v>1616377</v>
      </c>
      <c r="E11" s="286">
        <v>73.45515440843991</v>
      </c>
      <c r="F11" s="187">
        <v>1688468</v>
      </c>
      <c r="G11" s="286">
        <v>72.936002901284837</v>
      </c>
      <c r="H11" s="187">
        <v>1810126</v>
      </c>
      <c r="I11" s="286">
        <f t="shared" si="0"/>
        <v>71.484943001637319</v>
      </c>
      <c r="J11" s="187">
        <v>1828864</v>
      </c>
      <c r="K11" s="286">
        <f t="shared" si="1"/>
        <v>67.814292934293107</v>
      </c>
      <c r="L11" s="130" t="s">
        <v>322</v>
      </c>
      <c r="M11" s="290" t="s">
        <v>323</v>
      </c>
    </row>
    <row r="12" spans="1:13" ht="15" x14ac:dyDescent="0.3">
      <c r="A12" s="186" t="s">
        <v>428</v>
      </c>
      <c r="B12" s="187"/>
      <c r="C12" s="287"/>
      <c r="D12" s="187">
        <v>500</v>
      </c>
      <c r="E12" s="286">
        <v>2.2722160241218453E-2</v>
      </c>
      <c r="F12" s="187">
        <v>30743</v>
      </c>
      <c r="G12" s="286">
        <v>1.3279868302016034</v>
      </c>
      <c r="H12" s="187">
        <v>91445</v>
      </c>
      <c r="I12" s="286">
        <f t="shared" si="0"/>
        <v>3.6113180037106396</v>
      </c>
      <c r="J12" s="187">
        <v>223859</v>
      </c>
      <c r="K12" s="286">
        <f t="shared" si="1"/>
        <v>8.3006936557217603</v>
      </c>
      <c r="L12" s="130" t="s">
        <v>324</v>
      </c>
      <c r="M12" s="290" t="s">
        <v>325</v>
      </c>
    </row>
    <row r="13" spans="1:13" ht="15" x14ac:dyDescent="0.3">
      <c r="A13" s="186" t="s">
        <v>429</v>
      </c>
      <c r="B13" s="187"/>
      <c r="C13" s="287"/>
      <c r="D13" s="187"/>
      <c r="E13" s="286"/>
      <c r="F13" s="187"/>
      <c r="G13" s="286"/>
      <c r="H13" s="187"/>
      <c r="I13" s="286"/>
      <c r="J13" s="187">
        <v>916</v>
      </c>
      <c r="K13" s="286">
        <f t="shared" si="1"/>
        <v>3.3965287920705141E-2</v>
      </c>
      <c r="L13" s="130" t="s">
        <v>326</v>
      </c>
      <c r="M13" s="290" t="s">
        <v>327</v>
      </c>
    </row>
    <row r="14" spans="1:13" s="8" customFormat="1" ht="13" x14ac:dyDescent="0.3">
      <c r="A14" s="189" t="s">
        <v>67</v>
      </c>
      <c r="B14" s="190">
        <v>2025165</v>
      </c>
      <c r="C14" s="288"/>
      <c r="D14" s="190">
        <v>2200495</v>
      </c>
      <c r="E14" s="288"/>
      <c r="F14" s="190">
        <f>SUM(F4:F12)</f>
        <v>2315809</v>
      </c>
      <c r="G14" s="288"/>
      <c r="H14" s="190">
        <f>SUM(H4:H12)</f>
        <v>2532178</v>
      </c>
      <c r="I14" s="288"/>
      <c r="J14" s="190">
        <f>SUM(J4:J13)</f>
        <v>2696871</v>
      </c>
      <c r="K14" s="288"/>
      <c r="L14" s="191" t="s">
        <v>328</v>
      </c>
      <c r="M14" s="291"/>
    </row>
    <row r="15" spans="1:13" ht="13" x14ac:dyDescent="0.3">
      <c r="A15" s="181" t="s">
        <v>40</v>
      </c>
      <c r="B15" s="187"/>
      <c r="C15" s="289"/>
      <c r="D15" s="187"/>
      <c r="E15" s="289"/>
      <c r="F15" s="187"/>
      <c r="G15" s="289"/>
      <c r="H15" s="187"/>
      <c r="I15" s="289"/>
      <c r="J15" s="187"/>
      <c r="K15" s="289"/>
      <c r="M15" s="292"/>
    </row>
    <row r="16" spans="1:13" ht="13" x14ac:dyDescent="0.3">
      <c r="A16" s="186" t="s">
        <v>124</v>
      </c>
      <c r="B16" s="187">
        <v>6992</v>
      </c>
      <c r="C16" s="286">
        <v>5.835419796361208</v>
      </c>
      <c r="D16" s="187">
        <v>6471</v>
      </c>
      <c r="E16" s="286">
        <v>5.0660361848543447</v>
      </c>
      <c r="F16" s="187">
        <v>6555</v>
      </c>
      <c r="G16" s="286">
        <v>4.8199581972761285</v>
      </c>
      <c r="H16" s="187">
        <v>6413</v>
      </c>
      <c r="I16" s="286">
        <f>SUM(H16/H$26)*100</f>
        <v>4.4433204692057728</v>
      </c>
      <c r="J16" s="187">
        <v>6987</v>
      </c>
      <c r="K16" s="286">
        <f>SUM(J16/J$26)*100</f>
        <v>4.6088998535600734</v>
      </c>
      <c r="L16" s="130" t="s">
        <v>329</v>
      </c>
      <c r="M16" s="290" t="s">
        <v>330</v>
      </c>
    </row>
    <row r="17" spans="1:13" ht="13" x14ac:dyDescent="0.3">
      <c r="A17" s="186" t="s">
        <v>125</v>
      </c>
      <c r="B17" s="187"/>
      <c r="C17" s="286"/>
      <c r="D17" s="187"/>
      <c r="E17" s="286"/>
      <c r="F17" s="187"/>
      <c r="G17" s="286"/>
      <c r="H17" s="187"/>
      <c r="I17" s="286"/>
      <c r="J17" s="187"/>
      <c r="K17" s="286"/>
      <c r="M17" s="290"/>
    </row>
    <row r="18" spans="1:13" ht="13" x14ac:dyDescent="0.3">
      <c r="A18" s="186" t="s">
        <v>126</v>
      </c>
      <c r="B18" s="187">
        <v>3657</v>
      </c>
      <c r="C18" s="286">
        <v>3.0520781171757636</v>
      </c>
      <c r="D18" s="187">
        <v>2631</v>
      </c>
      <c r="E18" s="286">
        <v>2.0597652916630786</v>
      </c>
      <c r="F18" s="187">
        <v>2452</v>
      </c>
      <c r="G18" s="286">
        <v>1.803021399721811</v>
      </c>
      <c r="H18" s="187">
        <v>2400</v>
      </c>
      <c r="I18" s="286">
        <f t="shared" ref="I18:I24" si="2">SUM(H18/H$26)*100</f>
        <v>1.6628674763907461</v>
      </c>
      <c r="J18" s="187">
        <v>1823</v>
      </c>
      <c r="K18" s="286">
        <f t="shared" ref="K18:K25" si="3">SUM(J18/J$26)*100</f>
        <v>1.2025224607184792</v>
      </c>
      <c r="L18" s="130" t="s">
        <v>331</v>
      </c>
      <c r="M18" s="290" t="s">
        <v>332</v>
      </c>
    </row>
    <row r="19" spans="1:13" s="8" customFormat="1" ht="13" x14ac:dyDescent="0.3">
      <c r="A19" s="186" t="s">
        <v>127</v>
      </c>
      <c r="B19" s="187">
        <v>394</v>
      </c>
      <c r="C19" s="286">
        <v>0.32882657319312303</v>
      </c>
      <c r="D19" s="187">
        <v>367</v>
      </c>
      <c r="E19" s="286">
        <v>0.28731807755239447</v>
      </c>
      <c r="F19" s="187">
        <v>333</v>
      </c>
      <c r="G19" s="286">
        <v>0.24471701341108743</v>
      </c>
      <c r="H19" s="187">
        <v>319</v>
      </c>
      <c r="I19" s="286">
        <f t="shared" si="2"/>
        <v>0.22102280207027003</v>
      </c>
      <c r="J19" s="187">
        <v>201</v>
      </c>
      <c r="K19" s="286">
        <f t="shared" si="3"/>
        <v>0.13258750115436879</v>
      </c>
      <c r="L19" s="8" t="s">
        <v>333</v>
      </c>
      <c r="M19" s="293" t="s">
        <v>316</v>
      </c>
    </row>
    <row r="20" spans="1:13" ht="13" x14ac:dyDescent="0.3">
      <c r="A20" s="186" t="s">
        <v>128</v>
      </c>
      <c r="B20" s="187">
        <v>1180</v>
      </c>
      <c r="C20" s="286">
        <v>0.984810549157069</v>
      </c>
      <c r="D20" s="187">
        <v>1168</v>
      </c>
      <c r="E20" s="286">
        <v>0.91440739667901016</v>
      </c>
      <c r="F20" s="187">
        <v>1247</v>
      </c>
      <c r="G20" s="286">
        <v>0.91713093475948559</v>
      </c>
      <c r="H20" s="187">
        <v>1238</v>
      </c>
      <c r="I20" s="286">
        <f t="shared" si="2"/>
        <v>0.85776247323822652</v>
      </c>
      <c r="J20" s="187">
        <v>1219</v>
      </c>
      <c r="K20" s="286">
        <f t="shared" si="3"/>
        <v>0.804100317946147</v>
      </c>
      <c r="L20" s="130" t="s">
        <v>334</v>
      </c>
      <c r="M20" s="290" t="s">
        <v>335</v>
      </c>
    </row>
    <row r="21" spans="1:13" ht="13" x14ac:dyDescent="0.3">
      <c r="A21" s="186" t="s">
        <v>129</v>
      </c>
      <c r="B21" s="187">
        <v>19031</v>
      </c>
      <c r="C21" s="286">
        <v>15.882991153396761</v>
      </c>
      <c r="D21" s="187">
        <v>20502</v>
      </c>
      <c r="E21" s="286">
        <v>16.050668190678994</v>
      </c>
      <c r="F21" s="187">
        <v>21442</v>
      </c>
      <c r="G21" s="286">
        <v>15.766023757633461</v>
      </c>
      <c r="H21" s="187">
        <v>22830</v>
      </c>
      <c r="I21" s="286">
        <f t="shared" si="2"/>
        <v>15.818026869166973</v>
      </c>
      <c r="J21" s="187">
        <v>22961</v>
      </c>
      <c r="K21" s="286">
        <f t="shared" si="3"/>
        <v>15.145978179131649</v>
      </c>
      <c r="L21" s="130" t="s">
        <v>336</v>
      </c>
      <c r="M21" s="290" t="s">
        <v>337</v>
      </c>
    </row>
    <row r="22" spans="1:13" ht="13" x14ac:dyDescent="0.3">
      <c r="A22" s="186" t="s">
        <v>130</v>
      </c>
      <c r="B22" s="187" t="s">
        <v>89</v>
      </c>
      <c r="C22" s="286" t="s">
        <v>89</v>
      </c>
      <c r="D22" s="187" t="s">
        <v>89</v>
      </c>
      <c r="E22" s="286" t="s">
        <v>89</v>
      </c>
      <c r="F22" s="187">
        <v>0</v>
      </c>
      <c r="G22" s="286" t="s">
        <v>89</v>
      </c>
      <c r="H22" s="187">
        <v>26</v>
      </c>
      <c r="I22" s="286">
        <f t="shared" si="2"/>
        <v>1.801439766089975E-2</v>
      </c>
      <c r="J22" s="187">
        <v>20</v>
      </c>
      <c r="K22" s="286">
        <f t="shared" si="3"/>
        <v>1.3192786184514308E-2</v>
      </c>
      <c r="L22" s="130" t="s">
        <v>338</v>
      </c>
      <c r="M22" s="290" t="s">
        <v>316</v>
      </c>
    </row>
    <row r="23" spans="1:13" ht="13" x14ac:dyDescent="0.3">
      <c r="A23" s="186" t="s">
        <v>131</v>
      </c>
      <c r="B23" s="187">
        <v>88549</v>
      </c>
      <c r="C23" s="286">
        <v>73.901685862126527</v>
      </c>
      <c r="D23" s="187">
        <v>96558</v>
      </c>
      <c r="E23" s="286">
        <v>75.593621068948508</v>
      </c>
      <c r="F23" s="187">
        <v>102131</v>
      </c>
      <c r="G23" s="286">
        <v>75.096138826697214</v>
      </c>
      <c r="H23" s="187">
        <v>106676</v>
      </c>
      <c r="I23" s="286">
        <f t="shared" si="2"/>
        <v>73.911687879774675</v>
      </c>
      <c r="J23" s="187">
        <v>108392</v>
      </c>
      <c r="K23" s="286">
        <f t="shared" si="3"/>
        <v>71.499624005593745</v>
      </c>
      <c r="L23" s="130" t="s">
        <v>339</v>
      </c>
      <c r="M23" s="290" t="s">
        <v>340</v>
      </c>
    </row>
    <row r="24" spans="1:13" ht="15" x14ac:dyDescent="0.3">
      <c r="A24" s="186" t="s">
        <v>428</v>
      </c>
      <c r="B24" s="187"/>
      <c r="C24" s="286"/>
      <c r="D24" s="187">
        <v>18</v>
      </c>
      <c r="E24" s="286">
        <v>1.4091894811834061E-2</v>
      </c>
      <c r="F24" s="187">
        <v>1818</v>
      </c>
      <c r="G24" s="286">
        <v>1.3366458148927782</v>
      </c>
      <c r="H24" s="187">
        <v>4427</v>
      </c>
      <c r="I24" s="286">
        <f t="shared" si="2"/>
        <v>3.0672976324924304</v>
      </c>
      <c r="J24" s="187">
        <v>9986</v>
      </c>
      <c r="K24" s="286">
        <f t="shared" si="3"/>
        <v>6.5871581419279943</v>
      </c>
      <c r="L24" s="130" t="s">
        <v>341</v>
      </c>
      <c r="M24" s="290" t="s">
        <v>342</v>
      </c>
    </row>
    <row r="25" spans="1:13" ht="15" x14ac:dyDescent="0.3">
      <c r="A25" s="186" t="s">
        <v>429</v>
      </c>
      <c r="B25" s="187"/>
      <c r="C25" s="286"/>
      <c r="D25" s="187"/>
      <c r="E25" s="286"/>
      <c r="F25" s="187"/>
      <c r="G25" s="286"/>
      <c r="H25" s="187"/>
      <c r="I25" s="286"/>
      <c r="J25" s="187">
        <v>9</v>
      </c>
      <c r="K25" s="286">
        <f t="shared" si="3"/>
        <v>5.9367537830314386E-3</v>
      </c>
      <c r="L25" s="130" t="s">
        <v>343</v>
      </c>
      <c r="M25" s="290" t="s">
        <v>316</v>
      </c>
    </row>
    <row r="26" spans="1:13" s="8" customFormat="1" ht="13" x14ac:dyDescent="0.3">
      <c r="A26" s="189" t="s">
        <v>67</v>
      </c>
      <c r="B26" s="190">
        <v>119820</v>
      </c>
      <c r="C26" s="288"/>
      <c r="D26" s="190">
        <v>127733</v>
      </c>
      <c r="E26" s="288"/>
      <c r="F26" s="190">
        <f>SUM(F16:F24)</f>
        <v>135978</v>
      </c>
      <c r="G26" s="288"/>
      <c r="H26" s="190">
        <f>SUM(H16:H24)</f>
        <v>144329</v>
      </c>
      <c r="I26" s="288"/>
      <c r="J26" s="190">
        <f>SUM(J16:J25)</f>
        <v>151598</v>
      </c>
      <c r="K26" s="288"/>
      <c r="L26" s="191" t="s">
        <v>344</v>
      </c>
      <c r="M26" s="291"/>
    </row>
    <row r="27" spans="1:13" ht="13" x14ac:dyDescent="0.3">
      <c r="A27" s="181" t="s">
        <v>41</v>
      </c>
      <c r="B27" s="187"/>
      <c r="C27" s="289"/>
      <c r="D27" s="187"/>
      <c r="E27" s="289"/>
      <c r="F27" s="187"/>
      <c r="G27" s="289"/>
      <c r="H27" s="187"/>
      <c r="I27" s="289"/>
      <c r="J27" s="187"/>
      <c r="K27" s="289"/>
      <c r="M27" s="290"/>
    </row>
    <row r="28" spans="1:13" ht="13" x14ac:dyDescent="0.3">
      <c r="A28" s="186" t="s">
        <v>124</v>
      </c>
      <c r="B28" s="187">
        <v>1632</v>
      </c>
      <c r="C28" s="286">
        <v>5.2100625718299067</v>
      </c>
      <c r="D28" s="187">
        <v>1616</v>
      </c>
      <c r="E28" s="286">
        <v>4.7755548331806494</v>
      </c>
      <c r="F28" s="187">
        <v>1566</v>
      </c>
      <c r="G28" s="286">
        <v>4.3511407273548679</v>
      </c>
      <c r="H28" s="187">
        <v>1630</v>
      </c>
      <c r="I28" s="286">
        <f>SUM(H28/H$38)*100</f>
        <v>4.1921711846098448</v>
      </c>
      <c r="J28" s="187">
        <v>1731</v>
      </c>
      <c r="K28" s="286">
        <f>SUM(J28/J$38)*100</f>
        <v>4.1266359930388345</v>
      </c>
      <c r="L28" s="130" t="s">
        <v>345</v>
      </c>
      <c r="M28" s="290" t="s">
        <v>346</v>
      </c>
    </row>
    <row r="29" spans="1:13" ht="13" x14ac:dyDescent="0.3">
      <c r="A29" s="186" t="s">
        <v>125</v>
      </c>
      <c r="B29" s="187"/>
      <c r="C29" s="286"/>
      <c r="D29" s="187"/>
      <c r="E29" s="286"/>
      <c r="F29" s="187"/>
      <c r="G29" s="286"/>
      <c r="H29" s="187"/>
      <c r="I29" s="286"/>
      <c r="J29" s="187"/>
      <c r="K29" s="286"/>
      <c r="M29" s="290"/>
    </row>
    <row r="30" spans="1:13" ht="13" x14ac:dyDescent="0.3">
      <c r="A30" s="186" t="s">
        <v>126</v>
      </c>
      <c r="B30" s="187">
        <v>2226</v>
      </c>
      <c r="C30" s="286">
        <v>7.1063721108415274</v>
      </c>
      <c r="D30" s="187">
        <v>1695</v>
      </c>
      <c r="E30" s="286">
        <v>5.0090132687136144</v>
      </c>
      <c r="F30" s="187">
        <v>1489</v>
      </c>
      <c r="G30" s="286">
        <v>4.136548452676756</v>
      </c>
      <c r="H30" s="187">
        <v>1427</v>
      </c>
      <c r="I30" s="286">
        <f t="shared" ref="I30:I36" si="4">SUM(H30/H$38)*100</f>
        <v>3.6700786996553671</v>
      </c>
      <c r="J30" s="187">
        <v>1281</v>
      </c>
      <c r="K30" s="286">
        <f t="shared" ref="K30:K37" si="5">SUM(J30/J$38)*100</f>
        <v>3.0538536724914773</v>
      </c>
      <c r="L30" s="130" t="s">
        <v>347</v>
      </c>
      <c r="M30" s="290" t="s">
        <v>348</v>
      </c>
    </row>
    <row r="31" spans="1:13" s="8" customFormat="1" ht="13" x14ac:dyDescent="0.3">
      <c r="A31" s="186" t="s">
        <v>127</v>
      </c>
      <c r="B31" s="187">
        <v>339</v>
      </c>
      <c r="C31" s="286">
        <v>1.0822372621631975</v>
      </c>
      <c r="D31" s="187">
        <v>342</v>
      </c>
      <c r="E31" s="286">
        <v>1.0106681639528354</v>
      </c>
      <c r="F31" s="187">
        <v>331</v>
      </c>
      <c r="G31" s="286">
        <v>0.92048791506663652</v>
      </c>
      <c r="H31" s="187">
        <v>327</v>
      </c>
      <c r="I31" s="286">
        <f t="shared" si="4"/>
        <v>0.84100612108430639</v>
      </c>
      <c r="J31" s="187">
        <v>268</v>
      </c>
      <c r="K31" s="286">
        <f t="shared" si="5"/>
        <v>0.63890147090375948</v>
      </c>
      <c r="L31" s="8" t="s">
        <v>349</v>
      </c>
      <c r="M31" s="293" t="s">
        <v>327</v>
      </c>
    </row>
    <row r="32" spans="1:13" ht="13" x14ac:dyDescent="0.3">
      <c r="A32" s="186" t="s">
        <v>128</v>
      </c>
      <c r="B32" s="187">
        <v>334</v>
      </c>
      <c r="C32" s="286">
        <v>1.0662750606563658</v>
      </c>
      <c r="D32" s="187">
        <v>337</v>
      </c>
      <c r="E32" s="286">
        <v>0.99589231360264785</v>
      </c>
      <c r="F32" s="187">
        <v>361</v>
      </c>
      <c r="G32" s="286">
        <v>1.0023718093517053</v>
      </c>
      <c r="H32" s="187">
        <v>366</v>
      </c>
      <c r="I32" s="286">
        <f t="shared" si="4"/>
        <v>0.9413096034154621</v>
      </c>
      <c r="J32" s="187">
        <v>362</v>
      </c>
      <c r="K32" s="286">
        <f t="shared" si="5"/>
        <v>0.86299377786254083</v>
      </c>
      <c r="L32" s="130" t="s">
        <v>350</v>
      </c>
      <c r="M32" s="290" t="s">
        <v>335</v>
      </c>
    </row>
    <row r="33" spans="1:13" ht="13" x14ac:dyDescent="0.3">
      <c r="A33" s="186" t="s">
        <v>129</v>
      </c>
      <c r="B33" s="187">
        <v>6715</v>
      </c>
      <c r="C33" s="286">
        <v>21.437236623675137</v>
      </c>
      <c r="D33" s="187">
        <v>7309</v>
      </c>
      <c r="E33" s="286">
        <v>21.599338041904311</v>
      </c>
      <c r="F33" s="187">
        <v>7738</v>
      </c>
      <c r="G33" s="286">
        <v>21.493110458549808</v>
      </c>
      <c r="H33" s="187">
        <v>8091</v>
      </c>
      <c r="I33" s="286">
        <f t="shared" si="4"/>
        <v>20.809114757471324</v>
      </c>
      <c r="J33" s="187">
        <v>8545</v>
      </c>
      <c r="K33" s="286">
        <f t="shared" si="5"/>
        <v>20.370944286838153</v>
      </c>
      <c r="L33" s="130" t="s">
        <v>351</v>
      </c>
      <c r="M33" s="290" t="s">
        <v>352</v>
      </c>
    </row>
    <row r="34" spans="1:13" ht="13" x14ac:dyDescent="0.3">
      <c r="A34" s="186" t="s">
        <v>130</v>
      </c>
      <c r="B34" s="187" t="s">
        <v>89</v>
      </c>
      <c r="C34" s="286" t="s">
        <v>89</v>
      </c>
      <c r="D34" s="187" t="s">
        <v>89</v>
      </c>
      <c r="E34" s="286" t="s">
        <v>89</v>
      </c>
      <c r="F34" s="187">
        <v>0</v>
      </c>
      <c r="G34" s="286" t="s">
        <v>89</v>
      </c>
      <c r="H34" s="187">
        <v>0</v>
      </c>
      <c r="I34" s="286">
        <f t="shared" si="4"/>
        <v>0</v>
      </c>
      <c r="J34" s="187">
        <v>0</v>
      </c>
      <c r="K34" s="286">
        <f t="shared" si="5"/>
        <v>0</v>
      </c>
      <c r="L34" s="130" t="s">
        <v>353</v>
      </c>
      <c r="M34" s="290" t="s">
        <v>316</v>
      </c>
    </row>
    <row r="35" spans="1:13" ht="13" x14ac:dyDescent="0.3">
      <c r="A35" s="186" t="s">
        <v>131</v>
      </c>
      <c r="B35" s="187">
        <v>20078</v>
      </c>
      <c r="C35" s="286">
        <v>64.097816370833854</v>
      </c>
      <c r="D35" s="187">
        <v>22537</v>
      </c>
      <c r="E35" s="286">
        <v>66.600667868435821</v>
      </c>
      <c r="F35" s="187">
        <v>24256</v>
      </c>
      <c r="G35" s="286">
        <v>67.37915066636549</v>
      </c>
      <c r="H35" s="187">
        <v>26261</v>
      </c>
      <c r="I35" s="286">
        <f t="shared" si="4"/>
        <v>67.540249987140584</v>
      </c>
      <c r="J35" s="187">
        <v>27062</v>
      </c>
      <c r="K35" s="286">
        <f t="shared" si="5"/>
        <v>64.514744797005747</v>
      </c>
      <c r="L35" s="130" t="s">
        <v>354</v>
      </c>
      <c r="M35" s="290" t="s">
        <v>355</v>
      </c>
    </row>
    <row r="36" spans="1:13" ht="15" x14ac:dyDescent="0.3">
      <c r="A36" s="186" t="s">
        <v>428</v>
      </c>
      <c r="B36" s="187"/>
      <c r="C36" s="286"/>
      <c r="D36" s="187">
        <v>3</v>
      </c>
      <c r="E36" s="286">
        <v>8.8655102101125923E-3</v>
      </c>
      <c r="F36" s="187">
        <v>258</v>
      </c>
      <c r="G36" s="286">
        <v>0.71718997063474121</v>
      </c>
      <c r="H36" s="187">
        <v>780</v>
      </c>
      <c r="I36" s="286">
        <f t="shared" si="4"/>
        <v>2.006069646623116</v>
      </c>
      <c r="J36" s="187">
        <v>2683</v>
      </c>
      <c r="K36" s="286">
        <f t="shared" si="5"/>
        <v>6.3961665911745778</v>
      </c>
      <c r="L36" s="130" t="s">
        <v>356</v>
      </c>
      <c r="M36" s="290" t="s">
        <v>357</v>
      </c>
    </row>
    <row r="37" spans="1:13" ht="15" x14ac:dyDescent="0.3">
      <c r="A37" s="186" t="s">
        <v>429</v>
      </c>
      <c r="B37" s="187"/>
      <c r="C37" s="286"/>
      <c r="D37" s="187"/>
      <c r="E37" s="286"/>
      <c r="F37" s="187"/>
      <c r="G37" s="286"/>
      <c r="H37" s="187"/>
      <c r="I37" s="286"/>
      <c r="J37" s="187">
        <v>15</v>
      </c>
      <c r="K37" s="286">
        <f t="shared" si="5"/>
        <v>3.575941068491191E-2</v>
      </c>
      <c r="L37" s="130" t="s">
        <v>358</v>
      </c>
      <c r="M37" s="290" t="s">
        <v>359</v>
      </c>
    </row>
    <row r="38" spans="1:13" s="8" customFormat="1" ht="13" x14ac:dyDescent="0.3">
      <c r="A38" s="189" t="s">
        <v>67</v>
      </c>
      <c r="B38" s="190">
        <v>31324</v>
      </c>
      <c r="C38" s="288"/>
      <c r="D38" s="190">
        <v>33839</v>
      </c>
      <c r="E38" s="288"/>
      <c r="F38" s="190">
        <f>SUM(F28:F36)</f>
        <v>35999</v>
      </c>
      <c r="G38" s="288"/>
      <c r="H38" s="190">
        <f>SUM(H28:H36)</f>
        <v>38882</v>
      </c>
      <c r="I38" s="288"/>
      <c r="J38" s="190">
        <f>SUM(J28:J37)</f>
        <v>41947</v>
      </c>
      <c r="K38" s="288"/>
      <c r="L38" s="191" t="s">
        <v>360</v>
      </c>
      <c r="M38" s="291"/>
    </row>
    <row r="39" spans="1:13" ht="13" x14ac:dyDescent="0.3">
      <c r="A39" s="181" t="s">
        <v>42</v>
      </c>
      <c r="B39" s="187"/>
      <c r="C39" s="289"/>
      <c r="D39" s="187"/>
      <c r="E39" s="289"/>
      <c r="F39" s="187"/>
      <c r="G39" s="289"/>
      <c r="H39" s="187"/>
      <c r="I39" s="289"/>
      <c r="J39" s="187"/>
      <c r="K39" s="289"/>
      <c r="M39" s="290"/>
    </row>
    <row r="40" spans="1:13" ht="13" x14ac:dyDescent="0.3">
      <c r="A40" s="186" t="s">
        <v>124</v>
      </c>
      <c r="B40" s="187">
        <v>123460</v>
      </c>
      <c r="C40" s="286">
        <v>5.6729076615498997</v>
      </c>
      <c r="D40" s="187">
        <v>118521</v>
      </c>
      <c r="E40" s="286">
        <v>5.0166196344907892</v>
      </c>
      <c r="F40" s="187">
        <v>114219</v>
      </c>
      <c r="G40" s="286">
        <v>4.5926297949173565</v>
      </c>
      <c r="H40" s="187">
        <f>SUM(H4+H16+H28)</f>
        <v>115402</v>
      </c>
      <c r="I40" s="286">
        <v>4.249925148846077</v>
      </c>
      <c r="J40" s="187">
        <f>SUM(J4+J16+J28)</f>
        <v>123649</v>
      </c>
      <c r="K40" s="286">
        <f>SUM(J40/J$50)*100</f>
        <v>4.2778963304936042</v>
      </c>
      <c r="L40" s="130" t="s">
        <v>361</v>
      </c>
      <c r="M40" s="290" t="s">
        <v>312</v>
      </c>
    </row>
    <row r="41" spans="1:13" ht="13" x14ac:dyDescent="0.3">
      <c r="A41" s="186" t="s">
        <v>125</v>
      </c>
      <c r="B41" s="187"/>
      <c r="C41" s="286"/>
      <c r="D41" s="187"/>
      <c r="E41" s="286"/>
      <c r="F41" s="187"/>
      <c r="G41" s="286"/>
      <c r="H41" s="187"/>
      <c r="I41" s="286"/>
      <c r="J41" s="187"/>
      <c r="K41" s="286"/>
      <c r="M41" s="290"/>
    </row>
    <row r="42" spans="1:13" ht="13" x14ac:dyDescent="0.3">
      <c r="A42" s="186" t="s">
        <v>126</v>
      </c>
      <c r="B42" s="187">
        <v>53789</v>
      </c>
      <c r="C42" s="286">
        <v>2.4715699838579908</v>
      </c>
      <c r="D42" s="187">
        <v>41986</v>
      </c>
      <c r="E42" s="286">
        <v>1.7771347860187667</v>
      </c>
      <c r="F42" s="187">
        <v>37997</v>
      </c>
      <c r="G42" s="286">
        <v>1.5278132475815065</v>
      </c>
      <c r="H42" s="187">
        <f t="shared" ref="H42:H48" si="6">SUM(H6+H18+H30)</f>
        <v>38012</v>
      </c>
      <c r="I42" s="286">
        <v>1.3998730936893389</v>
      </c>
      <c r="J42" s="187">
        <f t="shared" ref="J42:J49" si="7">SUM(J6+J18+J30)</f>
        <v>31672</v>
      </c>
      <c r="K42" s="286">
        <f t="shared" ref="K42:K49" si="8">SUM(J42/J$50)*100</f>
        <v>1.0957592263535769</v>
      </c>
      <c r="L42" s="130" t="s">
        <v>362</v>
      </c>
      <c r="M42" s="290" t="s">
        <v>314</v>
      </c>
    </row>
    <row r="43" spans="1:13" ht="13" x14ac:dyDescent="0.3">
      <c r="A43" s="186" t="s">
        <v>127</v>
      </c>
      <c r="B43" s="187">
        <v>4856</v>
      </c>
      <c r="C43" s="286">
        <v>0.22313007941427437</v>
      </c>
      <c r="D43" s="187">
        <v>4938</v>
      </c>
      <c r="E43" s="286">
        <v>0.20900994553805247</v>
      </c>
      <c r="F43" s="187">
        <v>4693</v>
      </c>
      <c r="G43" s="286">
        <v>0.18871999649410295</v>
      </c>
      <c r="H43" s="187">
        <f t="shared" si="6"/>
        <v>4782</v>
      </c>
      <c r="I43" s="286">
        <v>0.17610736435921334</v>
      </c>
      <c r="J43" s="187">
        <f t="shared" si="7"/>
        <v>3086</v>
      </c>
      <c r="K43" s="286">
        <f t="shared" si="8"/>
        <v>0.1067666384354363</v>
      </c>
      <c r="L43" s="130" t="s">
        <v>363</v>
      </c>
      <c r="M43" s="290" t="s">
        <v>316</v>
      </c>
    </row>
    <row r="44" spans="1:13" ht="13" x14ac:dyDescent="0.3">
      <c r="A44" s="186" t="s">
        <v>128</v>
      </c>
      <c r="B44" s="187">
        <v>20034</v>
      </c>
      <c r="C44" s="286">
        <v>0.9205494256560075</v>
      </c>
      <c r="D44" s="187">
        <v>20320</v>
      </c>
      <c r="E44" s="286">
        <v>0.86008142837853907</v>
      </c>
      <c r="F44" s="187">
        <v>20531</v>
      </c>
      <c r="G44" s="286">
        <v>0.82554200734891348</v>
      </c>
      <c r="H44" s="187">
        <f t="shared" si="6"/>
        <v>21306</v>
      </c>
      <c r="I44" s="286">
        <v>0.78463895964813868</v>
      </c>
      <c r="J44" s="187">
        <f t="shared" si="7"/>
        <v>21133</v>
      </c>
      <c r="K44" s="286">
        <f t="shared" si="8"/>
        <v>0.73114043099678383</v>
      </c>
      <c r="L44" s="130" t="s">
        <v>364</v>
      </c>
      <c r="M44" s="290" t="s">
        <v>318</v>
      </c>
    </row>
    <row r="45" spans="1:13" ht="13" x14ac:dyDescent="0.3">
      <c r="A45" s="186" t="s">
        <v>129</v>
      </c>
      <c r="B45" s="187">
        <v>406105</v>
      </c>
      <c r="C45" s="286">
        <v>18.660263776880946</v>
      </c>
      <c r="D45" s="187">
        <v>440635</v>
      </c>
      <c r="E45" s="286">
        <v>18.650688001652441</v>
      </c>
      <c r="F45" s="187">
        <v>461686</v>
      </c>
      <c r="G45" s="286">
        <v>18.563986967897616</v>
      </c>
      <c r="H45" s="187">
        <f t="shared" si="6"/>
        <v>495977</v>
      </c>
      <c r="I45" s="286">
        <v>18.265412432620153</v>
      </c>
      <c r="J45" s="187">
        <f t="shared" si="7"/>
        <v>508868</v>
      </c>
      <c r="K45" s="286">
        <f t="shared" si="8"/>
        <v>17.605355076916265</v>
      </c>
      <c r="L45" s="130" t="s">
        <v>365</v>
      </c>
      <c r="M45" s="290" t="s">
        <v>366</v>
      </c>
    </row>
    <row r="46" spans="1:13" ht="13" x14ac:dyDescent="0.3">
      <c r="A46" s="186" t="s">
        <v>130</v>
      </c>
      <c r="B46" s="187">
        <v>187</v>
      </c>
      <c r="C46" s="286">
        <v>8.5925298291740747E-3</v>
      </c>
      <c r="D46" s="187">
        <v>174</v>
      </c>
      <c r="E46" s="286">
        <v>7.3648704989107182E-3</v>
      </c>
      <c r="F46" s="187">
        <v>199</v>
      </c>
      <c r="G46" s="286">
        <v>7.9974901515956522E-3</v>
      </c>
      <c r="H46" s="187">
        <f t="shared" si="6"/>
        <v>195</v>
      </c>
      <c r="I46" s="286">
        <v>7.1812915202941465E-3</v>
      </c>
      <c r="J46" s="187">
        <f t="shared" si="7"/>
        <v>222</v>
      </c>
      <c r="K46" s="286">
        <f t="shared" si="8"/>
        <v>7.6805553249082482E-3</v>
      </c>
      <c r="L46" s="130" t="s">
        <v>367</v>
      </c>
      <c r="M46" s="290" t="s">
        <v>316</v>
      </c>
    </row>
    <row r="47" spans="1:13" ht="13" x14ac:dyDescent="0.3">
      <c r="A47" s="186" t="s">
        <v>131</v>
      </c>
      <c r="B47" s="187">
        <v>1567878</v>
      </c>
      <c r="C47" s="286">
        <v>72.042986542811704</v>
      </c>
      <c r="D47" s="187">
        <v>1735472</v>
      </c>
      <c r="E47" s="286">
        <v>73.457049048767715</v>
      </c>
      <c r="F47" s="187">
        <v>1814856</v>
      </c>
      <c r="G47" s="286">
        <v>72.973691604702211</v>
      </c>
      <c r="H47" s="187">
        <f t="shared" si="6"/>
        <v>1943063</v>
      </c>
      <c r="I47" s="286">
        <v>71.557445360498988</v>
      </c>
      <c r="J47" s="187">
        <f t="shared" si="7"/>
        <v>1964318</v>
      </c>
      <c r="K47" s="286">
        <f t="shared" si="8"/>
        <v>67.959698534743779</v>
      </c>
      <c r="L47" s="130" t="s">
        <v>368</v>
      </c>
      <c r="M47" s="290" t="s">
        <v>369</v>
      </c>
    </row>
    <row r="48" spans="1:13" ht="15" x14ac:dyDescent="0.3">
      <c r="A48" s="186" t="s">
        <v>428</v>
      </c>
      <c r="B48" s="187"/>
      <c r="C48" s="286"/>
      <c r="D48" s="187">
        <v>521</v>
      </c>
      <c r="E48" s="286">
        <v>2.2052284654784395E-2</v>
      </c>
      <c r="F48" s="187">
        <v>32819</v>
      </c>
      <c r="G48" s="286">
        <v>1.319618890906707</v>
      </c>
      <c r="H48" s="187">
        <f t="shared" si="6"/>
        <v>96652</v>
      </c>
      <c r="I48" s="286">
        <v>3.5594163488177935</v>
      </c>
      <c r="J48" s="187">
        <f t="shared" si="7"/>
        <v>236528</v>
      </c>
      <c r="K48" s="286">
        <f t="shared" si="8"/>
        <v>8.1831819364409828</v>
      </c>
      <c r="L48" s="130" t="s">
        <v>370</v>
      </c>
      <c r="M48" s="290" t="s">
        <v>371</v>
      </c>
    </row>
    <row r="49" spans="1:13" ht="15" x14ac:dyDescent="0.3">
      <c r="A49" s="186" t="s">
        <v>429</v>
      </c>
      <c r="B49" s="187"/>
      <c r="C49" s="286"/>
      <c r="D49" s="187"/>
      <c r="E49" s="286"/>
      <c r="F49" s="187"/>
      <c r="G49" s="185"/>
      <c r="H49" s="187"/>
      <c r="I49" s="286"/>
      <c r="J49" s="187">
        <f t="shared" si="7"/>
        <v>940</v>
      </c>
      <c r="K49" s="286">
        <f t="shared" si="8"/>
        <v>3.2521270294656547E-2</v>
      </c>
      <c r="L49" s="130" t="s">
        <v>372</v>
      </c>
      <c r="M49" s="290" t="s">
        <v>327</v>
      </c>
    </row>
    <row r="50" spans="1:13" s="8" customFormat="1" ht="13" x14ac:dyDescent="0.3">
      <c r="A50" s="189" t="s">
        <v>67</v>
      </c>
      <c r="B50" s="192">
        <v>2176309</v>
      </c>
      <c r="C50" s="191"/>
      <c r="D50" s="192">
        <v>2362567</v>
      </c>
      <c r="E50" s="191"/>
      <c r="F50" s="192">
        <v>2487000</v>
      </c>
      <c r="G50" s="191"/>
      <c r="H50" s="192">
        <f>SUM(H40:H48)</f>
        <v>2715389</v>
      </c>
      <c r="I50" s="191"/>
      <c r="J50" s="192">
        <f>SUM(J40:J49)</f>
        <v>2890416</v>
      </c>
      <c r="K50" s="191"/>
      <c r="L50" s="191" t="s">
        <v>373</v>
      </c>
      <c r="M50" s="191"/>
    </row>
    <row r="51" spans="1:13" s="8" customFormat="1" ht="13" x14ac:dyDescent="0.3">
      <c r="A51" s="193"/>
      <c r="B51" s="194"/>
      <c r="C51" s="195"/>
      <c r="D51" s="194"/>
      <c r="E51" s="195"/>
      <c r="F51" s="194"/>
      <c r="G51" s="195"/>
      <c r="H51" s="194"/>
      <c r="I51" s="195"/>
      <c r="J51" s="194"/>
      <c r="K51" s="195"/>
    </row>
    <row r="52" spans="1:13" ht="13" x14ac:dyDescent="0.3">
      <c r="A52" s="102" t="s">
        <v>43</v>
      </c>
      <c r="C52" s="196"/>
    </row>
    <row r="53" spans="1:13" ht="13" x14ac:dyDescent="0.3">
      <c r="A53" s="102" t="s">
        <v>430</v>
      </c>
      <c r="C53" s="196"/>
    </row>
    <row r="54" spans="1:13" ht="13" x14ac:dyDescent="0.3">
      <c r="A54" s="81" t="s">
        <v>431</v>
      </c>
      <c r="C54" s="196"/>
    </row>
    <row r="55" spans="1:13" ht="13" x14ac:dyDescent="0.3">
      <c r="A55" s="81" t="s">
        <v>432</v>
      </c>
      <c r="C55" s="196"/>
    </row>
    <row r="56" spans="1:13" x14ac:dyDescent="0.25">
      <c r="A56" s="314" t="s">
        <v>433</v>
      </c>
      <c r="B56" s="314"/>
      <c r="C56" s="314"/>
      <c r="D56" s="314"/>
      <c r="E56" s="314"/>
      <c r="F56" s="314"/>
      <c r="G56" s="314"/>
      <c r="H56" s="314"/>
      <c r="I56" s="314"/>
      <c r="J56" s="314"/>
      <c r="K56" s="314"/>
    </row>
    <row r="57" spans="1:13" x14ac:dyDescent="0.25">
      <c r="A57" s="130"/>
      <c r="B57" s="130"/>
      <c r="C57" s="130"/>
      <c r="D57" s="130"/>
      <c r="E57" s="130"/>
      <c r="F57" s="130"/>
      <c r="G57" s="130"/>
      <c r="H57" s="130"/>
      <c r="I57" s="130"/>
      <c r="J57" s="130"/>
      <c r="K57" s="130"/>
    </row>
    <row r="58" spans="1:13" ht="27.75" customHeight="1" x14ac:dyDescent="0.25">
      <c r="A58" s="130"/>
      <c r="B58" s="130"/>
      <c r="C58" s="130"/>
      <c r="D58" s="130"/>
      <c r="E58" s="130"/>
      <c r="F58" s="130"/>
      <c r="G58" s="130"/>
      <c r="H58" s="130"/>
      <c r="I58" s="130"/>
      <c r="J58" s="130"/>
      <c r="K58" s="130"/>
    </row>
    <row r="59" spans="1:13" x14ac:dyDescent="0.25">
      <c r="A59" s="130"/>
      <c r="B59" s="130"/>
      <c r="C59" s="130"/>
      <c r="D59" s="130"/>
      <c r="E59" s="130"/>
      <c r="F59" s="130"/>
      <c r="G59" s="130"/>
      <c r="H59" s="130"/>
      <c r="I59" s="130"/>
      <c r="J59" s="130"/>
      <c r="K59" s="130"/>
    </row>
  </sheetData>
  <mergeCells count="1">
    <mergeCell ref="A56:K56"/>
  </mergeCells>
  <pageMargins left="0.7" right="0.7" top="0.75" bottom="0.75" header="0.3" footer="0.3"/>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5"/>
  <sheetViews>
    <sheetView zoomScale="108" zoomScaleNormal="108" workbookViewId="0">
      <selection sqref="A1:J1"/>
    </sheetView>
  </sheetViews>
  <sheetFormatPr defaultColWidth="49.90625" defaultRowHeight="14" x14ac:dyDescent="0.3"/>
  <cols>
    <col min="1" max="1" width="30.54296875" style="197" bestFit="1" customWidth="1"/>
    <col min="2" max="2" width="12" style="197" bestFit="1" customWidth="1"/>
    <col min="3" max="3" width="4.6328125" style="197" customWidth="1"/>
    <col min="4" max="4" width="12" style="197" bestFit="1" customWidth="1"/>
    <col min="5" max="5" width="4.6328125" style="197" customWidth="1"/>
    <col min="6" max="6" width="13.7265625" style="197" bestFit="1" customWidth="1"/>
    <col min="7" max="7" width="4.6328125" style="197" customWidth="1"/>
    <col min="8" max="8" width="13.7265625" style="197" bestFit="1" customWidth="1"/>
    <col min="9" max="9" width="4.6328125" style="197" customWidth="1"/>
    <col min="10" max="10" width="13.7265625" style="197" bestFit="1" customWidth="1"/>
    <col min="11" max="16384" width="49.90625" style="197"/>
  </cols>
  <sheetData>
    <row r="1" spans="1:14" ht="15.5" customHeight="1" x14ac:dyDescent="0.3">
      <c r="A1" s="317" t="s">
        <v>374</v>
      </c>
      <c r="B1" s="317"/>
      <c r="C1" s="317"/>
      <c r="D1" s="317"/>
      <c r="E1" s="317"/>
      <c r="F1" s="317"/>
      <c r="G1" s="317"/>
      <c r="H1" s="317"/>
      <c r="I1" s="317"/>
      <c r="J1" s="317"/>
    </row>
    <row r="2" spans="1:14" ht="14.5" customHeight="1" x14ac:dyDescent="0.3">
      <c r="I2" s="198"/>
      <c r="J2" s="198"/>
      <c r="K2" s="198"/>
      <c r="L2" s="198"/>
      <c r="M2" s="198"/>
      <c r="N2" s="198"/>
    </row>
    <row r="3" spans="1:14" x14ac:dyDescent="0.3">
      <c r="A3" s="200"/>
      <c r="B3" s="280" t="s">
        <v>31</v>
      </c>
      <c r="C3" s="280"/>
      <c r="D3" s="280" t="s">
        <v>32</v>
      </c>
      <c r="E3" s="280"/>
      <c r="F3" s="280" t="s">
        <v>33</v>
      </c>
      <c r="G3" s="280"/>
      <c r="H3" s="280" t="s">
        <v>34</v>
      </c>
      <c r="I3" s="280"/>
      <c r="J3" s="280" t="s">
        <v>35</v>
      </c>
    </row>
    <row r="4" spans="1:14" x14ac:dyDescent="0.3">
      <c r="A4" s="201"/>
      <c r="B4" s="201"/>
      <c r="C4" s="201"/>
      <c r="D4" s="201"/>
      <c r="E4" s="201"/>
      <c r="F4" s="201"/>
      <c r="G4" s="201"/>
      <c r="H4" s="201"/>
      <c r="I4" s="201"/>
      <c r="J4" s="201"/>
    </row>
    <row r="5" spans="1:14" s="199" customFormat="1" x14ac:dyDescent="0.3">
      <c r="A5" s="202" t="s">
        <v>375</v>
      </c>
      <c r="B5" s="202"/>
      <c r="C5" s="202"/>
      <c r="D5" s="202"/>
      <c r="E5" s="202"/>
      <c r="F5" s="202"/>
      <c r="G5" s="202"/>
      <c r="H5" s="202"/>
      <c r="I5" s="202"/>
      <c r="J5" s="202"/>
    </row>
    <row r="6" spans="1:14" x14ac:dyDescent="0.3">
      <c r="A6" s="201" t="s">
        <v>376</v>
      </c>
      <c r="B6" s="203">
        <v>5178441</v>
      </c>
      <c r="C6" s="203"/>
      <c r="D6" s="203">
        <v>5264726</v>
      </c>
      <c r="E6" s="203"/>
      <c r="F6" s="203">
        <v>2803628</v>
      </c>
      <c r="G6" s="203"/>
      <c r="H6" s="203">
        <v>891270</v>
      </c>
      <c r="I6" s="203"/>
      <c r="J6" s="203">
        <v>570103</v>
      </c>
    </row>
    <row r="7" spans="1:14" x14ac:dyDescent="0.3">
      <c r="A7" s="201"/>
      <c r="B7" s="201"/>
      <c r="C7" s="201"/>
      <c r="D7" s="201"/>
      <c r="E7" s="201"/>
      <c r="F7" s="201"/>
      <c r="G7" s="201"/>
      <c r="H7" s="201"/>
      <c r="I7" s="201"/>
      <c r="J7" s="201"/>
    </row>
    <row r="8" spans="1:14" s="199" customFormat="1" x14ac:dyDescent="0.3">
      <c r="A8" s="202" t="s">
        <v>377</v>
      </c>
      <c r="B8" s="202"/>
      <c r="C8" s="202"/>
      <c r="D8" s="202"/>
      <c r="E8" s="202"/>
      <c r="F8" s="202"/>
      <c r="G8" s="202"/>
      <c r="H8" s="202"/>
      <c r="I8" s="202"/>
      <c r="J8" s="202"/>
    </row>
    <row r="9" spans="1:14" x14ac:dyDescent="0.3">
      <c r="A9" s="201" t="s">
        <v>378</v>
      </c>
      <c r="B9" s="201">
        <v>0</v>
      </c>
      <c r="C9" s="201"/>
      <c r="D9" s="201">
        <v>0</v>
      </c>
      <c r="E9" s="201"/>
      <c r="F9" s="201">
        <v>0</v>
      </c>
      <c r="G9" s="201"/>
      <c r="H9" s="201">
        <v>0</v>
      </c>
      <c r="I9" s="201"/>
      <c r="J9" s="201">
        <v>0</v>
      </c>
    </row>
    <row r="10" spans="1:14" x14ac:dyDescent="0.3">
      <c r="A10" s="201" t="s">
        <v>379</v>
      </c>
      <c r="B10" s="203">
        <v>823890</v>
      </c>
      <c r="C10" s="203"/>
      <c r="D10" s="203">
        <v>781305</v>
      </c>
      <c r="E10" s="203"/>
      <c r="F10" s="203">
        <v>610195</v>
      </c>
      <c r="G10" s="203"/>
      <c r="H10" s="203">
        <v>285075</v>
      </c>
      <c r="I10" s="203"/>
      <c r="J10" s="203">
        <v>187456</v>
      </c>
    </row>
    <row r="11" spans="1:14" x14ac:dyDescent="0.3">
      <c r="A11" s="201" t="s">
        <v>380</v>
      </c>
      <c r="B11" s="203">
        <v>45340</v>
      </c>
      <c r="C11" s="203"/>
      <c r="D11" s="203">
        <v>50763</v>
      </c>
      <c r="E11" s="203"/>
      <c r="F11" s="203">
        <v>34370</v>
      </c>
      <c r="G11" s="203"/>
      <c r="H11" s="203">
        <v>10944</v>
      </c>
      <c r="I11" s="203"/>
      <c r="J11" s="203">
        <v>5457</v>
      </c>
    </row>
    <row r="12" spans="1:14" x14ac:dyDescent="0.3">
      <c r="A12" s="201" t="s">
        <v>381</v>
      </c>
      <c r="B12" s="203">
        <v>203246</v>
      </c>
      <c r="C12" s="203"/>
      <c r="D12" s="203">
        <v>209545</v>
      </c>
      <c r="E12" s="203"/>
      <c r="F12" s="203">
        <v>151642</v>
      </c>
      <c r="G12" s="203"/>
      <c r="H12" s="203">
        <v>79364</v>
      </c>
      <c r="I12" s="203"/>
      <c r="J12" s="203">
        <v>55470</v>
      </c>
    </row>
    <row r="13" spans="1:14" x14ac:dyDescent="0.3">
      <c r="A13" s="202" t="s">
        <v>382</v>
      </c>
      <c r="B13" s="204">
        <v>1081476</v>
      </c>
      <c r="C13" s="204"/>
      <c r="D13" s="204">
        <v>1041613</v>
      </c>
      <c r="E13" s="204"/>
      <c r="F13" s="204">
        <v>796207</v>
      </c>
      <c r="G13" s="204"/>
      <c r="H13" s="204">
        <v>375383</v>
      </c>
      <c r="I13" s="204"/>
      <c r="J13" s="204">
        <v>248383</v>
      </c>
    </row>
    <row r="14" spans="1:14" x14ac:dyDescent="0.3">
      <c r="A14" s="201"/>
      <c r="B14" s="201"/>
      <c r="C14" s="201"/>
      <c r="D14" s="201"/>
      <c r="E14" s="201"/>
      <c r="F14" s="201"/>
      <c r="G14" s="201"/>
      <c r="H14" s="201"/>
      <c r="I14" s="201"/>
      <c r="J14" s="201"/>
    </row>
    <row r="15" spans="1:14" s="199" customFormat="1" ht="26" x14ac:dyDescent="0.3">
      <c r="A15" s="202" t="s">
        <v>383</v>
      </c>
      <c r="B15" s="202"/>
      <c r="C15" s="202"/>
      <c r="D15" s="202"/>
      <c r="E15" s="202"/>
      <c r="F15" s="202"/>
      <c r="G15" s="202"/>
      <c r="H15" s="202"/>
      <c r="I15" s="202"/>
      <c r="J15" s="202"/>
    </row>
    <row r="16" spans="1:14" x14ac:dyDescent="0.3">
      <c r="A16" s="201" t="s">
        <v>384</v>
      </c>
      <c r="B16" s="203">
        <v>22213</v>
      </c>
      <c r="C16" s="203"/>
      <c r="D16" s="203">
        <v>22225</v>
      </c>
      <c r="E16" s="203"/>
      <c r="F16" s="203">
        <v>15986</v>
      </c>
      <c r="G16" s="203"/>
      <c r="H16" s="203">
        <v>8964</v>
      </c>
      <c r="I16" s="203"/>
      <c r="J16" s="203">
        <v>6767</v>
      </c>
    </row>
    <row r="17" spans="1:10" x14ac:dyDescent="0.3">
      <c r="A17" s="201" t="s">
        <v>385</v>
      </c>
      <c r="B17" s="201">
        <v>0</v>
      </c>
      <c r="C17" s="201"/>
      <c r="D17" s="201">
        <v>0</v>
      </c>
      <c r="E17" s="201"/>
      <c r="F17" s="201">
        <v>0</v>
      </c>
      <c r="G17" s="201"/>
      <c r="H17" s="201">
        <v>0</v>
      </c>
      <c r="I17" s="201"/>
      <c r="J17" s="201">
        <v>0</v>
      </c>
    </row>
    <row r="18" spans="1:10" x14ac:dyDescent="0.3">
      <c r="A18" s="201" t="s">
        <v>386</v>
      </c>
      <c r="B18" s="203">
        <v>2889</v>
      </c>
      <c r="C18" s="203"/>
      <c r="D18" s="203">
        <v>2872</v>
      </c>
      <c r="E18" s="203"/>
      <c r="F18" s="203">
        <v>1825</v>
      </c>
      <c r="G18" s="203"/>
      <c r="H18" s="201">
        <v>974</v>
      </c>
      <c r="I18" s="201"/>
      <c r="J18" s="201">
        <v>708</v>
      </c>
    </row>
    <row r="19" spans="1:10" s="199" customFormat="1" x14ac:dyDescent="0.3">
      <c r="A19" s="202" t="s">
        <v>67</v>
      </c>
      <c r="B19" s="204">
        <v>25102</v>
      </c>
      <c r="C19" s="204"/>
      <c r="D19" s="204">
        <v>25097</v>
      </c>
      <c r="E19" s="204"/>
      <c r="F19" s="204">
        <v>17811</v>
      </c>
      <c r="G19" s="204"/>
      <c r="H19" s="204">
        <v>9938</v>
      </c>
      <c r="I19" s="204"/>
      <c r="J19" s="204">
        <v>7475</v>
      </c>
    </row>
    <row r="20" spans="1:10" x14ac:dyDescent="0.3">
      <c r="A20" s="201"/>
      <c r="B20" s="201"/>
      <c r="C20" s="201"/>
      <c r="D20" s="201"/>
      <c r="E20" s="201"/>
      <c r="F20" s="201"/>
      <c r="G20" s="201"/>
      <c r="H20" s="201"/>
      <c r="I20" s="201"/>
      <c r="J20" s="201"/>
    </row>
    <row r="21" spans="1:10" s="199" customFormat="1" x14ac:dyDescent="0.3">
      <c r="A21" s="202" t="s">
        <v>387</v>
      </c>
      <c r="B21" s="202"/>
      <c r="C21" s="202"/>
      <c r="D21" s="202"/>
      <c r="E21" s="202"/>
      <c r="F21" s="202"/>
      <c r="G21" s="202"/>
      <c r="H21" s="202"/>
      <c r="I21" s="202"/>
      <c r="J21" s="202"/>
    </row>
    <row r="22" spans="1:10" x14ac:dyDescent="0.3">
      <c r="A22" s="201" t="s">
        <v>388</v>
      </c>
      <c r="B22" s="201">
        <v>736</v>
      </c>
      <c r="C22" s="201"/>
      <c r="D22" s="201">
        <v>655</v>
      </c>
      <c r="E22" s="201"/>
      <c r="F22" s="201">
        <v>684</v>
      </c>
      <c r="G22" s="201"/>
      <c r="H22" s="201">
        <v>392</v>
      </c>
      <c r="I22" s="201"/>
      <c r="J22" s="201">
        <v>374</v>
      </c>
    </row>
    <row r="23" spans="1:10" x14ac:dyDescent="0.3">
      <c r="A23" s="201" t="s">
        <v>389</v>
      </c>
      <c r="B23" s="203">
        <v>1886</v>
      </c>
      <c r="C23" s="203"/>
      <c r="D23" s="203">
        <v>1874</v>
      </c>
      <c r="E23" s="203"/>
      <c r="F23" s="203">
        <v>2266</v>
      </c>
      <c r="G23" s="203"/>
      <c r="H23" s="203">
        <v>1817</v>
      </c>
      <c r="I23" s="203"/>
      <c r="J23" s="203">
        <v>1899</v>
      </c>
    </row>
    <row r="24" spans="1:10" s="199" customFormat="1" x14ac:dyDescent="0.3">
      <c r="A24" s="202" t="s">
        <v>382</v>
      </c>
      <c r="B24" s="204">
        <v>3096</v>
      </c>
      <c r="C24" s="204"/>
      <c r="D24" s="204">
        <v>2529</v>
      </c>
      <c r="E24" s="204"/>
      <c r="F24" s="204">
        <v>2950</v>
      </c>
      <c r="G24" s="204"/>
      <c r="H24" s="204">
        <v>2209</v>
      </c>
      <c r="I24" s="204"/>
      <c r="J24" s="204">
        <v>2273</v>
      </c>
    </row>
    <row r="25" spans="1:10" x14ac:dyDescent="0.3">
      <c r="A25" s="201"/>
      <c r="B25" s="201"/>
      <c r="C25" s="201"/>
      <c r="D25" s="201"/>
      <c r="E25" s="201"/>
      <c r="F25" s="201"/>
      <c r="G25" s="201"/>
      <c r="H25" s="201"/>
      <c r="I25" s="201"/>
      <c r="J25" s="201"/>
    </row>
    <row r="26" spans="1:10" s="199" customFormat="1" x14ac:dyDescent="0.3">
      <c r="A26" s="205" t="s">
        <v>390</v>
      </c>
      <c r="B26" s="206">
        <v>6288115</v>
      </c>
      <c r="C26" s="206"/>
      <c r="D26" s="206">
        <v>6333965</v>
      </c>
      <c r="E26" s="206"/>
      <c r="F26" s="206">
        <v>3620596</v>
      </c>
      <c r="G26" s="206"/>
      <c r="H26" s="206">
        <v>1278800</v>
      </c>
      <c r="I26" s="206"/>
      <c r="J26" s="206">
        <v>828234</v>
      </c>
    </row>
    <row r="27" spans="1:10" x14ac:dyDescent="0.3">
      <c r="A27" s="201"/>
      <c r="B27" s="201"/>
      <c r="C27" s="201"/>
      <c r="D27" s="201"/>
      <c r="E27" s="201"/>
      <c r="F27" s="201"/>
      <c r="G27" s="201"/>
      <c r="H27" s="201"/>
      <c r="I27" s="201"/>
      <c r="J27" s="201"/>
    </row>
    <row r="28" spans="1:10" s="199" customFormat="1" x14ac:dyDescent="0.3">
      <c r="A28" s="202" t="s">
        <v>391</v>
      </c>
      <c r="B28" s="202"/>
      <c r="C28" s="202"/>
      <c r="D28" s="202"/>
      <c r="E28" s="202"/>
      <c r="F28" s="202"/>
      <c r="G28" s="202"/>
      <c r="H28" s="202"/>
      <c r="I28" s="202"/>
      <c r="J28" s="202"/>
    </row>
    <row r="29" spans="1:10" x14ac:dyDescent="0.3">
      <c r="A29" s="201" t="s">
        <v>392</v>
      </c>
      <c r="B29" s="203">
        <v>233387662</v>
      </c>
      <c r="C29" s="203"/>
      <c r="D29" s="203">
        <v>291481647</v>
      </c>
      <c r="E29" s="203"/>
      <c r="F29" s="203">
        <v>442204069</v>
      </c>
      <c r="G29" s="203"/>
      <c r="H29" s="203">
        <v>262978197</v>
      </c>
      <c r="I29" s="203"/>
      <c r="J29" s="203">
        <v>274316854</v>
      </c>
    </row>
    <row r="30" spans="1:10" x14ac:dyDescent="0.3">
      <c r="A30" s="201" t="s">
        <v>393</v>
      </c>
      <c r="B30" s="201"/>
      <c r="C30" s="201"/>
      <c r="D30" s="201"/>
      <c r="E30" s="201"/>
      <c r="F30" s="203">
        <v>335790525</v>
      </c>
      <c r="G30" s="203"/>
      <c r="H30" s="203">
        <v>1341685570</v>
      </c>
      <c r="I30" s="203"/>
      <c r="J30" s="203">
        <v>1393456304</v>
      </c>
    </row>
    <row r="31" spans="1:10" x14ac:dyDescent="0.3">
      <c r="A31" s="201" t="s">
        <v>394</v>
      </c>
      <c r="B31" s="201"/>
      <c r="C31" s="201"/>
      <c r="D31" s="201"/>
      <c r="E31" s="201"/>
      <c r="F31" s="203">
        <v>950176001</v>
      </c>
      <c r="G31" s="203"/>
      <c r="H31" s="203">
        <v>759970617</v>
      </c>
      <c r="I31" s="203"/>
      <c r="J31" s="203">
        <v>850450875</v>
      </c>
    </row>
    <row r="32" spans="1:10" x14ac:dyDescent="0.3">
      <c r="A32" s="201"/>
      <c r="B32" s="201"/>
      <c r="C32" s="201"/>
      <c r="D32" s="201"/>
      <c r="E32" s="201"/>
      <c r="F32" s="201"/>
      <c r="G32" s="201"/>
      <c r="H32" s="201"/>
      <c r="I32" s="201"/>
      <c r="J32" s="201"/>
    </row>
    <row r="33" spans="1:10" ht="25" x14ac:dyDescent="0.3">
      <c r="A33" s="201" t="s">
        <v>395</v>
      </c>
      <c r="B33" s="201"/>
      <c r="C33" s="201"/>
      <c r="D33" s="201"/>
      <c r="E33" s="201"/>
      <c r="F33" s="203">
        <v>1285966526</v>
      </c>
      <c r="G33" s="203"/>
      <c r="H33" s="203">
        <v>2101656187</v>
      </c>
      <c r="I33" s="203"/>
      <c r="J33" s="203">
        <v>2243907179</v>
      </c>
    </row>
    <row r="34" spans="1:10" x14ac:dyDescent="0.3">
      <c r="A34" s="201"/>
      <c r="B34" s="201"/>
      <c r="C34" s="201"/>
      <c r="D34" s="201"/>
      <c r="E34" s="201"/>
      <c r="F34" s="201"/>
      <c r="G34" s="201"/>
      <c r="H34" s="201"/>
      <c r="I34" s="201"/>
      <c r="J34" s="201"/>
    </row>
    <row r="35" spans="1:10" x14ac:dyDescent="0.3">
      <c r="A35" s="207" t="s">
        <v>396</v>
      </c>
      <c r="B35" s="208">
        <v>239675303</v>
      </c>
      <c r="C35" s="208"/>
      <c r="D35" s="208">
        <v>297815612</v>
      </c>
      <c r="E35" s="208"/>
      <c r="F35" s="208">
        <v>1289587122</v>
      </c>
      <c r="G35" s="208"/>
      <c r="H35" s="208">
        <v>2102934987</v>
      </c>
      <c r="I35" s="208"/>
      <c r="J35" s="208">
        <v>2244735413</v>
      </c>
    </row>
  </sheetData>
  <mergeCells count="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3"/>
  <sheetViews>
    <sheetView showGridLines="0" workbookViewId="0">
      <selection activeCell="A4" sqref="A4:M4"/>
    </sheetView>
  </sheetViews>
  <sheetFormatPr defaultColWidth="8.81640625" defaultRowHeight="14" x14ac:dyDescent="0.3"/>
  <cols>
    <col min="1" max="16384" width="8.81640625" style="3"/>
  </cols>
  <sheetData>
    <row r="1" spans="1:14" ht="18" x14ac:dyDescent="0.4">
      <c r="A1" s="6" t="s">
        <v>23</v>
      </c>
    </row>
    <row r="3" spans="1:14" x14ac:dyDescent="0.3">
      <c r="A3" s="297" t="s">
        <v>503</v>
      </c>
      <c r="B3" s="297"/>
      <c r="C3" s="297"/>
      <c r="D3" s="297"/>
      <c r="E3" s="297"/>
      <c r="F3" s="297"/>
      <c r="G3" s="297"/>
      <c r="H3" s="297"/>
      <c r="I3" s="297"/>
      <c r="J3" s="297"/>
      <c r="K3" s="297"/>
    </row>
    <row r="4" spans="1:14" x14ac:dyDescent="0.3">
      <c r="A4" s="297" t="s">
        <v>504</v>
      </c>
      <c r="B4" s="297"/>
      <c r="C4" s="297"/>
      <c r="D4" s="297"/>
      <c r="E4" s="297"/>
      <c r="F4" s="297"/>
      <c r="G4" s="297"/>
      <c r="H4" s="297"/>
      <c r="I4" s="297"/>
      <c r="J4" s="297"/>
      <c r="K4" s="297"/>
      <c r="L4" s="297"/>
      <c r="M4" s="297"/>
    </row>
    <row r="5" spans="1:14" x14ac:dyDescent="0.3">
      <c r="A5" s="297" t="s">
        <v>24</v>
      </c>
      <c r="B5" s="297"/>
      <c r="C5" s="297"/>
      <c r="D5" s="297"/>
      <c r="E5" s="297"/>
      <c r="F5" s="297"/>
      <c r="G5" s="297"/>
      <c r="H5" s="297"/>
      <c r="I5" s="297"/>
      <c r="J5" s="297"/>
      <c r="K5" s="297"/>
      <c r="L5" s="297"/>
    </row>
    <row r="6" spans="1:14" ht="14.5" customHeight="1" x14ac:dyDescent="0.3">
      <c r="A6" s="297" t="s">
        <v>25</v>
      </c>
      <c r="B6" s="297"/>
      <c r="C6" s="297"/>
      <c r="D6" s="297"/>
      <c r="E6" s="297"/>
      <c r="F6" s="297"/>
      <c r="G6" s="297"/>
      <c r="H6" s="297"/>
      <c r="I6" s="297"/>
      <c r="J6" s="297"/>
      <c r="K6" s="297"/>
      <c r="L6" s="297"/>
    </row>
    <row r="7" spans="1:14" x14ac:dyDescent="0.3">
      <c r="A7" s="297" t="s">
        <v>26</v>
      </c>
      <c r="B7" s="297"/>
      <c r="C7" s="297"/>
      <c r="D7" s="297"/>
      <c r="E7" s="297"/>
      <c r="F7" s="297"/>
      <c r="G7" s="297"/>
      <c r="H7" s="297"/>
      <c r="I7" s="297"/>
      <c r="J7" s="297"/>
    </row>
    <row r="8" spans="1:14" x14ac:dyDescent="0.3">
      <c r="A8" s="297" t="s">
        <v>27</v>
      </c>
      <c r="B8" s="297"/>
      <c r="C8" s="297"/>
      <c r="D8" s="297"/>
      <c r="E8" s="297"/>
      <c r="F8" s="297"/>
      <c r="G8" s="297"/>
      <c r="H8" s="297"/>
      <c r="I8" s="297"/>
      <c r="J8" s="297"/>
      <c r="K8" s="297"/>
      <c r="L8" s="297"/>
      <c r="M8" s="297"/>
      <c r="N8" s="297"/>
    </row>
    <row r="9" spans="1:14" x14ac:dyDescent="0.3">
      <c r="A9" s="297" t="s">
        <v>28</v>
      </c>
      <c r="B9" s="297"/>
      <c r="C9" s="297"/>
      <c r="D9" s="297"/>
      <c r="E9" s="297"/>
      <c r="F9" s="297"/>
      <c r="G9" s="297"/>
      <c r="H9" s="297"/>
      <c r="I9" s="297"/>
    </row>
    <row r="10" spans="1:14" x14ac:dyDescent="0.3">
      <c r="A10" s="297" t="s">
        <v>29</v>
      </c>
      <c r="B10" s="297"/>
      <c r="C10" s="297"/>
      <c r="D10" s="297"/>
      <c r="E10" s="297"/>
      <c r="F10" s="297"/>
      <c r="G10" s="297"/>
      <c r="H10" s="297"/>
      <c r="I10" s="297"/>
      <c r="J10" s="297"/>
      <c r="K10" s="297"/>
      <c r="L10" s="297"/>
    </row>
    <row r="11" spans="1:14" customFormat="1" ht="14.5" x14ac:dyDescent="0.35">
      <c r="A11" s="299" t="s">
        <v>496</v>
      </c>
      <c r="B11" s="299"/>
      <c r="C11" s="299"/>
      <c r="D11" s="299"/>
      <c r="E11" s="299"/>
      <c r="F11" s="299"/>
      <c r="G11" s="299"/>
      <c r="H11" s="299"/>
      <c r="I11" s="299"/>
      <c r="J11" s="299"/>
      <c r="K11" s="299"/>
      <c r="L11" s="299"/>
      <c r="M11" s="12"/>
      <c r="N11" s="12"/>
    </row>
    <row r="12" spans="1:14" customFormat="1" ht="14.5" x14ac:dyDescent="0.35">
      <c r="A12" s="12"/>
      <c r="B12" s="12"/>
      <c r="C12" s="12"/>
      <c r="D12" s="12"/>
      <c r="E12" s="12"/>
      <c r="F12" s="12"/>
      <c r="G12" s="12"/>
      <c r="H12" s="12"/>
      <c r="I12" s="12"/>
      <c r="J12" s="12"/>
      <c r="K12" s="12"/>
      <c r="L12" s="12"/>
      <c r="M12" s="12"/>
      <c r="N12" s="12"/>
    </row>
    <row r="13" spans="1:14" customFormat="1" ht="14.5" x14ac:dyDescent="0.35">
      <c r="A13" s="12"/>
      <c r="B13" s="12"/>
      <c r="C13" s="12"/>
      <c r="D13" s="12"/>
      <c r="E13" s="12"/>
      <c r="F13" s="12"/>
      <c r="G13" s="12"/>
      <c r="H13" s="12"/>
      <c r="I13" s="12"/>
      <c r="J13" s="12"/>
      <c r="K13" s="12"/>
      <c r="L13" s="12"/>
      <c r="M13" s="12"/>
      <c r="N13" s="12"/>
    </row>
    <row r="14" spans="1:14" customFormat="1" ht="14.5" x14ac:dyDescent="0.35">
      <c r="A14" s="12"/>
      <c r="B14" s="12"/>
      <c r="C14" s="12"/>
      <c r="D14" s="12"/>
      <c r="E14" s="12"/>
      <c r="F14" s="12"/>
      <c r="G14" s="12"/>
      <c r="H14" s="12"/>
      <c r="I14" s="12"/>
      <c r="J14" s="12"/>
      <c r="K14" s="12"/>
      <c r="L14" s="12"/>
      <c r="M14" s="12"/>
      <c r="N14" s="12"/>
    </row>
    <row r="15" spans="1:14" customFormat="1" ht="14.5" x14ac:dyDescent="0.35">
      <c r="A15" s="12"/>
      <c r="B15" s="12"/>
      <c r="C15" s="12"/>
      <c r="D15" s="12"/>
      <c r="E15" s="12"/>
      <c r="F15" s="12"/>
      <c r="G15" s="12"/>
      <c r="H15" s="12"/>
      <c r="I15" s="12"/>
      <c r="J15" s="12"/>
      <c r="K15" s="12"/>
      <c r="L15" s="12"/>
      <c r="M15" s="12"/>
      <c r="N15" s="12"/>
    </row>
    <row r="16" spans="1:14" customFormat="1" ht="14.5" x14ac:dyDescent="0.35">
      <c r="A16" s="12"/>
      <c r="B16" s="12"/>
      <c r="C16" s="12"/>
      <c r="D16" s="12"/>
      <c r="E16" s="12"/>
      <c r="F16" s="12"/>
      <c r="G16" s="12"/>
      <c r="H16" s="12"/>
      <c r="I16" s="12"/>
      <c r="J16" s="12"/>
      <c r="K16" s="12"/>
      <c r="L16" s="12"/>
      <c r="M16" s="12"/>
      <c r="N16" s="12"/>
    </row>
    <row r="17" customFormat="1" ht="14.5" x14ac:dyDescent="0.35"/>
    <row r="18" customFormat="1" ht="14.5" x14ac:dyDescent="0.35"/>
    <row r="19" customFormat="1" ht="14.5" x14ac:dyDescent="0.35"/>
    <row r="20" customFormat="1" ht="14.5" x14ac:dyDescent="0.35"/>
    <row r="21" customFormat="1" ht="14.5" x14ac:dyDescent="0.35"/>
    <row r="22" customFormat="1" ht="14.5" x14ac:dyDescent="0.35"/>
    <row r="23" customFormat="1" ht="14.5" x14ac:dyDescent="0.35"/>
    <row r="24" customFormat="1" ht="14.5" x14ac:dyDescent="0.35"/>
    <row r="25" customFormat="1" ht="14.5" x14ac:dyDescent="0.35"/>
    <row r="26" customFormat="1" ht="14.5" x14ac:dyDescent="0.35"/>
    <row r="27" customFormat="1" ht="14.5" x14ac:dyDescent="0.35"/>
    <row r="28" customFormat="1" ht="14.5" x14ac:dyDescent="0.35"/>
    <row r="29" customFormat="1" ht="14.5" x14ac:dyDescent="0.35"/>
    <row r="30" customFormat="1" ht="14.5" x14ac:dyDescent="0.35"/>
    <row r="31" customFormat="1" ht="14.5" x14ac:dyDescent="0.35"/>
    <row r="32" customFormat="1" ht="14.5" x14ac:dyDescent="0.35"/>
    <row r="33" customFormat="1" ht="14.5" x14ac:dyDescent="0.35"/>
    <row r="34" customFormat="1" ht="14.5" x14ac:dyDescent="0.35"/>
    <row r="35" customFormat="1" ht="14.5" x14ac:dyDescent="0.35"/>
    <row r="36" customFormat="1" ht="14.5" x14ac:dyDescent="0.35"/>
    <row r="37" customFormat="1" ht="14.5" x14ac:dyDescent="0.35"/>
    <row r="38" customFormat="1" ht="14.5" x14ac:dyDescent="0.35"/>
    <row r="39" customFormat="1" ht="14.5" x14ac:dyDescent="0.35"/>
    <row r="40" customFormat="1" ht="14.5" x14ac:dyDescent="0.35"/>
    <row r="41" customFormat="1" ht="14.5" x14ac:dyDescent="0.35"/>
    <row r="42" customFormat="1" ht="14.5" x14ac:dyDescent="0.35"/>
    <row r="43" customFormat="1" ht="14.5" x14ac:dyDescent="0.35"/>
    <row r="44" customFormat="1" ht="14.5" x14ac:dyDescent="0.35"/>
    <row r="45" customFormat="1" ht="14.5" x14ac:dyDescent="0.35"/>
    <row r="46" customFormat="1" ht="14.5" x14ac:dyDescent="0.35"/>
    <row r="47" customFormat="1" ht="14.5" x14ac:dyDescent="0.35"/>
    <row r="48" customFormat="1" ht="14.5" x14ac:dyDescent="0.35"/>
    <row r="49" customFormat="1" ht="14.5" x14ac:dyDescent="0.35"/>
    <row r="50" customFormat="1" ht="14.5" x14ac:dyDescent="0.35"/>
    <row r="51" customFormat="1" ht="14.5" x14ac:dyDescent="0.35"/>
    <row r="52" customFormat="1" ht="14.5" x14ac:dyDescent="0.35"/>
    <row r="53" customFormat="1" ht="14.5" x14ac:dyDescent="0.35"/>
    <row r="54" customFormat="1" ht="14.5" x14ac:dyDescent="0.35"/>
    <row r="55" customFormat="1" ht="14.5" x14ac:dyDescent="0.35"/>
    <row r="56" customFormat="1" ht="14.5" x14ac:dyDescent="0.35"/>
    <row r="57" customFormat="1" ht="14.5" x14ac:dyDescent="0.35"/>
    <row r="58" customFormat="1" ht="14.5" x14ac:dyDescent="0.35"/>
    <row r="59" customFormat="1" ht="14.5" x14ac:dyDescent="0.35"/>
    <row r="60" customFormat="1" ht="14.5" x14ac:dyDescent="0.35"/>
    <row r="61" customFormat="1" ht="14.5" x14ac:dyDescent="0.35"/>
    <row r="62" customFormat="1" ht="14.5" x14ac:dyDescent="0.35"/>
    <row r="63" customFormat="1" ht="14.5" x14ac:dyDescent="0.35"/>
  </sheetData>
  <mergeCells count="9">
    <mergeCell ref="A11:L11"/>
    <mergeCell ref="A10:L10"/>
    <mergeCell ref="A6:L6"/>
    <mergeCell ref="A4:M4"/>
    <mergeCell ref="A3:K3"/>
    <mergeCell ref="A5:L5"/>
    <mergeCell ref="A7:J7"/>
    <mergeCell ref="A8:N8"/>
    <mergeCell ref="A9:I9"/>
  </mergeCells>
  <hyperlinks>
    <hyperlink ref="A3" location="'Table A1'!A1" display="Table A1: Summary of Changes in the Number of Companies on The Register 2011-12 to 2015-16" xr:uid="{00000000-0004-0000-0100-000000000000}"/>
    <hyperlink ref="A4" location="'Table A2'!A1" display="Table A2: Summary of Changes in the Number of Private Companies on The Register 2011-12 to 2015-16" xr:uid="{00000000-0004-0000-0100-000001000000}"/>
    <hyperlink ref="A5" location="'Table A3'!A1" display="Table A3: Summary of Changes in the Number of Public Limited Companies on The Register 2011-12 to 2015-16" xr:uid="{00000000-0004-0000-0100-000002000000}"/>
    <hyperlink ref="A6" location="'Table A4'!A1" display="Table A4: Analysis of Companies on The Register by Period of Incorporation" xr:uid="{00000000-0004-0000-0100-000003000000}"/>
    <hyperlink ref="A7" location="'Table A5'!A1" display="Table A5: Percentage of Companies on The Register at 31 March 2016 by Age Since Incorporation" xr:uid="{00000000-0004-0000-0100-000004000000}"/>
    <hyperlink ref="A8" location="'Table A6'!A1" display="Table A6: Companies on The Register at 31 March 2016: Analysis of Accounting Reference Date (ARD) by Period of Incorporation" xr:uid="{00000000-0004-0000-0100-000005000000}"/>
    <hyperlink ref="A9" location="'Table A7'!A1" display="Table A7: Compliance Rates for Annual Returns and Annual Accounts 2011-12 to 2015-16" xr:uid="{00000000-0004-0000-0100-000006000000}"/>
    <hyperlink ref="A10" location="'Table A8'!A1" display="Table A8: Civil Penalties for Late Filing of Annual Accounts by Private Limited and Public Limited Company 2015-16" xr:uid="{00000000-0004-0000-0100-000007000000}"/>
    <hyperlink ref="A3:K3" location="'Table 1'!A1" display="Table 1: Compliance Rates for Annual Returns and Annual Accounts 2013 to 2017" xr:uid="{00000000-0004-0000-0100-000008000000}"/>
    <hyperlink ref="A4:M4" location="'Table 2'!A1" display="Table 2 : Compliance rates for annual returns and accounts for Limited Liability Partnerships 2012-13 to 2016-17" xr:uid="{00000000-0004-0000-0100-000009000000}"/>
    <hyperlink ref="A5:L5" location="'Table 3'!A1" display="Table 3: Civil Penalties for Late Filing of Annual Accounts by Private Limited and Public Limited Company 2016-17" xr:uid="{00000000-0004-0000-0100-00000A000000}"/>
    <hyperlink ref="A6:L6" location="'Table 4'!A1" display="Table 4:  Civil Penalties for Late Filing of Annual Accounts by Limited Liability Partnerships 2016-17" xr:uid="{00000000-0004-0000-0100-00000B000000}"/>
    <hyperlink ref="A7:J7" location="'Table 5'!A1" display="Table 5:  Charges laid for failure to Deliver Company Accounts or Annual Return" xr:uid="{00000000-0004-0000-0100-00000C000000}"/>
    <hyperlink ref="A8:N8" location="'Table 6'!A1" display="Table 6: Disqualification Orders Notified to The Secretary of State in the United Kingdom: 2012-13 to 2016-17" xr:uid="{00000000-0004-0000-0100-00000D000000}"/>
    <hyperlink ref="A9:I9" location="'Table 7'!A1" display="Table 7: Number of Documents Filed at Companies House 2012-13 to 2016-17" xr:uid="{00000000-0004-0000-0100-00000E000000}"/>
    <hyperlink ref="A10:L10" location="'Table 8'!A1" display="Table 8: Annual Accounts Registered at Companies House by Accounts Type  2012-13 to 2016-17" xr:uid="{00000000-0004-0000-0100-00000F000000}"/>
    <hyperlink ref="A11:L11" location="'Table 9'!A1" display="Table 9: Searches of United Kingdom Company Records at Companies House 2013-14 to 2017-18 " xr:uid="{959807D5-7C16-47D2-9DD7-7EF65003FC62}"/>
  </hyperlinks>
  <pageMargins left="0.7" right="0.7" top="0.75" bottom="0.75"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4"/>
  <sheetViews>
    <sheetView showGridLines="0" workbookViewId="0">
      <selection activeCell="A2" sqref="A2"/>
    </sheetView>
  </sheetViews>
  <sheetFormatPr defaultColWidth="8.81640625" defaultRowHeight="12.5" x14ac:dyDescent="0.25"/>
  <cols>
    <col min="1" max="1" width="39.54296875" style="11" customWidth="1"/>
    <col min="2" max="7" width="20.54296875" style="11" customWidth="1"/>
    <col min="8" max="9" width="12.81640625" style="11" bestFit="1" customWidth="1"/>
    <col min="10" max="10" width="13.453125" style="11" bestFit="1" customWidth="1"/>
    <col min="11" max="16384" width="8.81640625" style="11"/>
  </cols>
  <sheetData>
    <row r="1" spans="1:23" ht="18" customHeight="1" thickBot="1" x14ac:dyDescent="0.4">
      <c r="A1" s="21" t="s">
        <v>501</v>
      </c>
      <c r="B1" s="22"/>
      <c r="C1" s="22"/>
      <c r="D1" s="22"/>
      <c r="E1" s="23"/>
      <c r="F1" s="22"/>
      <c r="G1" s="22"/>
      <c r="H1" s="24"/>
      <c r="I1" s="24"/>
      <c r="J1" s="24"/>
      <c r="K1" s="24"/>
      <c r="L1" s="24"/>
      <c r="M1" s="24"/>
      <c r="N1" s="24"/>
      <c r="O1" s="24"/>
      <c r="P1" s="24"/>
      <c r="Q1" s="25"/>
      <c r="R1" s="25"/>
      <c r="S1" s="25"/>
      <c r="T1" s="25"/>
      <c r="U1" s="25"/>
      <c r="V1" s="25"/>
      <c r="W1" s="25"/>
    </row>
    <row r="2" spans="1:23" x14ac:dyDescent="0.25">
      <c r="A2" s="26"/>
      <c r="B2" s="27" t="s">
        <v>30</v>
      </c>
      <c r="C2" s="27" t="s">
        <v>31</v>
      </c>
      <c r="D2" s="27" t="s">
        <v>32</v>
      </c>
      <c r="E2" s="27" t="s">
        <v>33</v>
      </c>
      <c r="F2" s="27" t="s">
        <v>34</v>
      </c>
      <c r="G2" s="27" t="s">
        <v>35</v>
      </c>
    </row>
    <row r="3" spans="1:23" ht="13" x14ac:dyDescent="0.3">
      <c r="A3" s="28" t="s">
        <v>36</v>
      </c>
      <c r="B3" s="29"/>
      <c r="C3" s="29"/>
      <c r="D3" s="29"/>
      <c r="E3" s="29"/>
      <c r="F3" s="29"/>
      <c r="G3" s="29"/>
    </row>
    <row r="4" spans="1:23" x14ac:dyDescent="0.25">
      <c r="A4" s="30" t="s">
        <v>37</v>
      </c>
      <c r="B4" s="31">
        <v>2578373</v>
      </c>
      <c r="C4" s="32">
        <v>2758133</v>
      </c>
      <c r="D4" s="32">
        <v>2980290</v>
      </c>
      <c r="E4" s="32">
        <v>3200791</v>
      </c>
      <c r="F4" s="32">
        <v>3403074</v>
      </c>
      <c r="G4" s="32">
        <v>3514433</v>
      </c>
      <c r="H4" s="281"/>
      <c r="I4" s="281"/>
      <c r="J4" s="281"/>
      <c r="K4" s="281"/>
    </row>
    <row r="5" spans="1:23" x14ac:dyDescent="0.25">
      <c r="A5" s="30"/>
      <c r="B5" s="33"/>
      <c r="C5" s="34"/>
      <c r="D5" s="34"/>
      <c r="E5" s="34"/>
      <c r="F5" s="34"/>
      <c r="G5" s="34"/>
      <c r="H5" s="281"/>
      <c r="I5" s="281"/>
      <c r="J5" s="281"/>
      <c r="K5" s="281"/>
    </row>
    <row r="6" spans="1:23" x14ac:dyDescent="0.25">
      <c r="A6" s="30" t="s">
        <v>38</v>
      </c>
      <c r="B6" s="35"/>
      <c r="C6" s="35"/>
      <c r="D6" s="35"/>
      <c r="E6" s="35"/>
      <c r="F6" s="35"/>
      <c r="G6" s="35"/>
      <c r="H6" s="281"/>
      <c r="I6" s="281"/>
      <c r="J6" s="281"/>
      <c r="K6" s="281"/>
    </row>
    <row r="7" spans="1:23" x14ac:dyDescent="0.25">
      <c r="A7" s="36" t="s">
        <v>497</v>
      </c>
      <c r="B7" s="32">
        <v>2526039</v>
      </c>
      <c r="C7" s="32">
        <v>2711761</v>
      </c>
      <c r="D7" s="32">
        <v>2933706</v>
      </c>
      <c r="E7" s="32">
        <v>3158614</v>
      </c>
      <c r="F7" s="32">
        <v>3320283</v>
      </c>
      <c r="G7" s="32">
        <v>3429413</v>
      </c>
      <c r="H7" s="281"/>
      <c r="I7" s="281"/>
      <c r="J7" s="281"/>
      <c r="K7" s="281"/>
    </row>
    <row r="8" spans="1:23" ht="13" x14ac:dyDescent="0.3">
      <c r="A8" s="30"/>
      <c r="B8" s="37">
        <v>0.97970270399201365</v>
      </c>
      <c r="C8" s="37">
        <v>0.98318717770317821</v>
      </c>
      <c r="D8" s="37">
        <v>0.98436930634267139</v>
      </c>
      <c r="E8" s="37">
        <v>0.98680000000000001</v>
      </c>
      <c r="F8" s="37">
        <v>0.97567170152632587</v>
      </c>
      <c r="G8" s="37">
        <v>0.97599999999999998</v>
      </c>
      <c r="H8" s="281"/>
      <c r="I8" s="281"/>
      <c r="J8" s="281"/>
      <c r="K8" s="281"/>
    </row>
    <row r="9" spans="1:23" x14ac:dyDescent="0.25">
      <c r="A9" s="36" t="s">
        <v>39</v>
      </c>
      <c r="B9" s="32">
        <v>2554872</v>
      </c>
      <c r="C9" s="32">
        <v>2736196</v>
      </c>
      <c r="D9" s="32">
        <v>2954983</v>
      </c>
      <c r="E9" s="32">
        <v>3179549</v>
      </c>
      <c r="F9" s="32">
        <v>3340244</v>
      </c>
      <c r="G9" s="32">
        <v>3459596</v>
      </c>
      <c r="H9" s="281"/>
      <c r="I9" s="281"/>
      <c r="J9" s="281"/>
      <c r="K9" s="281"/>
    </row>
    <row r="10" spans="1:23" ht="13" x14ac:dyDescent="0.3">
      <c r="A10" s="38"/>
      <c r="B10" s="39">
        <v>0.99088533738136408</v>
      </c>
      <c r="C10" s="39">
        <v>0.99204643140849269</v>
      </c>
      <c r="D10" s="39">
        <v>0.99150854447050463</v>
      </c>
      <c r="E10" s="39">
        <v>0.99329999999999996</v>
      </c>
      <c r="F10" s="39">
        <v>0.98153728070562085</v>
      </c>
      <c r="G10" s="39">
        <v>0.98399999999999999</v>
      </c>
    </row>
    <row r="11" spans="1:23" ht="13" x14ac:dyDescent="0.3">
      <c r="A11" s="28" t="s">
        <v>40</v>
      </c>
      <c r="B11" s="29"/>
      <c r="C11" s="29"/>
      <c r="D11" s="29"/>
      <c r="E11" s="29"/>
      <c r="F11" s="29"/>
      <c r="G11" s="29"/>
    </row>
    <row r="12" spans="1:23" x14ac:dyDescent="0.25">
      <c r="A12" s="30" t="s">
        <v>37</v>
      </c>
      <c r="B12" s="32">
        <v>150482</v>
      </c>
      <c r="C12" s="32">
        <v>160362</v>
      </c>
      <c r="D12" s="32">
        <v>169768</v>
      </c>
      <c r="E12" s="32">
        <v>179031</v>
      </c>
      <c r="F12" s="32">
        <v>187815</v>
      </c>
      <c r="G12" s="32">
        <v>195088</v>
      </c>
    </row>
    <row r="13" spans="1:23" x14ac:dyDescent="0.25">
      <c r="A13" s="30"/>
      <c r="B13" s="32"/>
      <c r="C13" s="32"/>
      <c r="D13" s="32"/>
      <c r="E13" s="32"/>
      <c r="F13" s="32"/>
      <c r="G13" s="34"/>
    </row>
    <row r="14" spans="1:23" x14ac:dyDescent="0.25">
      <c r="A14" s="30" t="s">
        <v>38</v>
      </c>
      <c r="B14" s="40"/>
      <c r="C14" s="40"/>
      <c r="D14" s="40"/>
      <c r="E14" s="40"/>
      <c r="F14" s="40"/>
      <c r="G14" s="35"/>
    </row>
    <row r="15" spans="1:23" x14ac:dyDescent="0.25">
      <c r="A15" s="36" t="s">
        <v>497</v>
      </c>
      <c r="B15" s="32">
        <v>147314</v>
      </c>
      <c r="C15" s="32">
        <v>157559</v>
      </c>
      <c r="D15" s="32">
        <v>167021</v>
      </c>
      <c r="E15" s="32">
        <v>175555</v>
      </c>
      <c r="F15" s="32">
        <v>183072</v>
      </c>
      <c r="G15" s="32">
        <v>190131</v>
      </c>
    </row>
    <row r="16" spans="1:23" ht="13" x14ac:dyDescent="0.3">
      <c r="A16" s="30"/>
      <c r="B16" s="37">
        <v>0.97894764822370772</v>
      </c>
      <c r="C16" s="37">
        <v>0.98252079669747194</v>
      </c>
      <c r="D16" s="37">
        <v>0.98381909429338854</v>
      </c>
      <c r="E16" s="37">
        <v>0.98050000000000004</v>
      </c>
      <c r="F16" s="37">
        <v>0.97474642600431272</v>
      </c>
      <c r="G16" s="37">
        <v>0.97499999999999998</v>
      </c>
    </row>
    <row r="17" spans="1:7" x14ac:dyDescent="0.25">
      <c r="A17" s="36" t="s">
        <v>39</v>
      </c>
      <c r="B17" s="32">
        <v>148544</v>
      </c>
      <c r="C17" s="32">
        <v>158801</v>
      </c>
      <c r="D17" s="32">
        <v>168112</v>
      </c>
      <c r="E17" s="32">
        <v>176964</v>
      </c>
      <c r="F17" s="32">
        <v>183345</v>
      </c>
      <c r="G17" s="32">
        <v>191237</v>
      </c>
    </row>
    <row r="18" spans="1:7" ht="13" x14ac:dyDescent="0.3">
      <c r="A18" s="38"/>
      <c r="B18" s="39">
        <v>0.98712138328836674</v>
      </c>
      <c r="C18" s="39">
        <v>0.99026577368703306</v>
      </c>
      <c r="D18" s="39">
        <v>0.99024551152160589</v>
      </c>
      <c r="E18" s="39">
        <v>0.98839999999999995</v>
      </c>
      <c r="F18" s="39">
        <v>0.97619998402683494</v>
      </c>
      <c r="G18" s="39">
        <v>0.98</v>
      </c>
    </row>
    <row r="19" spans="1:7" ht="13" x14ac:dyDescent="0.3">
      <c r="A19" s="28" t="s">
        <v>41</v>
      </c>
      <c r="B19" s="29"/>
      <c r="C19" s="29"/>
      <c r="D19" s="29"/>
      <c r="E19" s="29"/>
      <c r="F19" s="29"/>
      <c r="G19" s="29"/>
    </row>
    <row r="20" spans="1:7" x14ac:dyDescent="0.25">
      <c r="A20" s="30" t="s">
        <v>37</v>
      </c>
      <c r="B20" s="32">
        <v>38284</v>
      </c>
      <c r="C20" s="32">
        <v>41206</v>
      </c>
      <c r="D20" s="32">
        <v>44271</v>
      </c>
      <c r="E20" s="32">
        <v>47615</v>
      </c>
      <c r="F20" s="32">
        <v>51327</v>
      </c>
      <c r="G20" s="32">
        <v>54454</v>
      </c>
    </row>
    <row r="21" spans="1:7" x14ac:dyDescent="0.25">
      <c r="A21" s="30"/>
      <c r="B21" s="41"/>
      <c r="C21" s="41"/>
      <c r="D21" s="41"/>
      <c r="E21" s="41"/>
      <c r="F21" s="41"/>
      <c r="G21" s="34"/>
    </row>
    <row r="22" spans="1:7" x14ac:dyDescent="0.25">
      <c r="A22" s="30" t="s">
        <v>38</v>
      </c>
      <c r="B22" s="42"/>
      <c r="C22" s="42"/>
      <c r="D22" s="42"/>
      <c r="E22" s="42"/>
      <c r="F22" s="42"/>
      <c r="G22" s="35"/>
    </row>
    <row r="23" spans="1:7" x14ac:dyDescent="0.25">
      <c r="A23" s="36" t="s">
        <v>497</v>
      </c>
      <c r="B23" s="32">
        <v>37441</v>
      </c>
      <c r="C23" s="32">
        <v>40478</v>
      </c>
      <c r="D23" s="32">
        <v>43558</v>
      </c>
      <c r="E23" s="32">
        <v>46874</v>
      </c>
      <c r="F23" s="32">
        <v>50152</v>
      </c>
      <c r="G23" s="32">
        <v>53137</v>
      </c>
    </row>
    <row r="24" spans="1:7" ht="13" x14ac:dyDescent="0.3">
      <c r="A24" s="30"/>
      <c r="B24" s="37">
        <v>0.97798035732943278</v>
      </c>
      <c r="C24" s="37">
        <v>0.98233266999951463</v>
      </c>
      <c r="D24" s="37">
        <v>0.98389464886720424</v>
      </c>
      <c r="E24" s="37">
        <v>0.98440000000000005</v>
      </c>
      <c r="F24" s="37">
        <v>0.97710756521908548</v>
      </c>
      <c r="G24" s="37">
        <v>0.97599999999999998</v>
      </c>
    </row>
    <row r="25" spans="1:7" x14ac:dyDescent="0.25">
      <c r="A25" s="36" t="s">
        <v>39</v>
      </c>
      <c r="B25" s="32">
        <v>37638</v>
      </c>
      <c r="C25" s="32">
        <v>40583</v>
      </c>
      <c r="D25" s="32">
        <v>43611</v>
      </c>
      <c r="E25" s="32">
        <v>47059</v>
      </c>
      <c r="F25" s="32">
        <v>49871</v>
      </c>
      <c r="G25" s="32">
        <v>52995</v>
      </c>
    </row>
    <row r="26" spans="1:7" ht="13" x14ac:dyDescent="0.3">
      <c r="A26" s="38"/>
      <c r="B26" s="39">
        <v>0.98312611012433393</v>
      </c>
      <c r="C26" s="39">
        <v>0.98488084259573838</v>
      </c>
      <c r="D26" s="39">
        <v>0.98509182083079205</v>
      </c>
      <c r="E26" s="39">
        <v>0.98829999999999996</v>
      </c>
      <c r="F26" s="39">
        <v>0.97163286379488378</v>
      </c>
      <c r="G26" s="39">
        <v>0.97299999999999998</v>
      </c>
    </row>
    <row r="27" spans="1:7" ht="13" x14ac:dyDescent="0.3">
      <c r="A27" s="28" t="s">
        <v>42</v>
      </c>
      <c r="B27" s="43"/>
      <c r="C27" s="29"/>
      <c r="D27" s="29"/>
      <c r="E27" s="29"/>
      <c r="F27" s="29"/>
      <c r="G27" s="29"/>
    </row>
    <row r="28" spans="1:7" x14ac:dyDescent="0.25">
      <c r="A28" s="30" t="s">
        <v>37</v>
      </c>
      <c r="B28" s="44">
        <v>2767149</v>
      </c>
      <c r="C28" s="44">
        <v>2959701</v>
      </c>
      <c r="D28" s="44">
        <v>3194329</v>
      </c>
      <c r="E28" s="44">
        <v>3427437</v>
      </c>
      <c r="F28" s="44">
        <v>3642216</v>
      </c>
      <c r="G28" s="44">
        <v>3763975</v>
      </c>
    </row>
    <row r="29" spans="1:7" x14ac:dyDescent="0.25">
      <c r="A29" s="30"/>
      <c r="B29" s="44"/>
      <c r="C29" s="44"/>
      <c r="D29" s="44"/>
      <c r="E29" s="45"/>
      <c r="F29" s="45"/>
      <c r="G29" s="34"/>
    </row>
    <row r="30" spans="1:7" x14ac:dyDescent="0.25">
      <c r="A30" s="30" t="s">
        <v>38</v>
      </c>
      <c r="B30" s="44"/>
      <c r="C30" s="40"/>
      <c r="D30" s="40"/>
      <c r="E30" s="42"/>
      <c r="F30" s="42"/>
      <c r="G30" s="35"/>
    </row>
    <row r="31" spans="1:7" x14ac:dyDescent="0.25">
      <c r="A31" s="36" t="s">
        <v>497</v>
      </c>
      <c r="B31" s="44">
        <v>2710794</v>
      </c>
      <c r="C31" s="44">
        <v>2909798</v>
      </c>
      <c r="D31" s="44">
        <v>3144285</v>
      </c>
      <c r="E31" s="44">
        <v>3381043</v>
      </c>
      <c r="F31" s="44">
        <v>3553507</v>
      </c>
      <c r="G31" s="44">
        <v>3672681</v>
      </c>
    </row>
    <row r="32" spans="1:7" ht="13" x14ac:dyDescent="0.3">
      <c r="A32" s="30"/>
      <c r="B32" s="37">
        <v>0.97963427339836051</v>
      </c>
      <c r="C32" s="37">
        <v>0.98313917520722527</v>
      </c>
      <c r="D32" s="37">
        <v>0.98433348599972004</v>
      </c>
      <c r="E32" s="37">
        <v>0.98640000000000005</v>
      </c>
      <c r="F32" s="46">
        <v>0.97564422318720256</v>
      </c>
      <c r="G32" s="46">
        <v>0.97599999999999998</v>
      </c>
    </row>
    <row r="33" spans="1:9" x14ac:dyDescent="0.25">
      <c r="A33" s="36" t="s">
        <v>39</v>
      </c>
      <c r="B33" s="44">
        <v>2741054</v>
      </c>
      <c r="C33" s="44">
        <v>2935580</v>
      </c>
      <c r="D33" s="44">
        <v>3166706</v>
      </c>
      <c r="E33" s="44">
        <v>3403572</v>
      </c>
      <c r="F33" s="44">
        <v>3573460</v>
      </c>
      <c r="G33" s="44">
        <v>3703828</v>
      </c>
    </row>
    <row r="34" spans="1:9" ht="13" x14ac:dyDescent="0.3">
      <c r="A34" s="38"/>
      <c r="B34" s="39">
        <v>0.99056971633981405</v>
      </c>
      <c r="C34" s="39">
        <v>0.99185019027259846</v>
      </c>
      <c r="D34" s="39">
        <v>0.99135248748641736</v>
      </c>
      <c r="E34" s="39">
        <v>0.99299999999999999</v>
      </c>
      <c r="F34" s="39">
        <v>0.98112248147830883</v>
      </c>
      <c r="G34" s="39">
        <v>0.98399999999999999</v>
      </c>
    </row>
    <row r="35" spans="1:9" ht="13" x14ac:dyDescent="0.3">
      <c r="A35" s="47"/>
      <c r="B35" s="48"/>
      <c r="C35" s="48"/>
      <c r="D35" s="48"/>
      <c r="E35" s="48"/>
      <c r="F35" s="48"/>
    </row>
    <row r="36" spans="1:9" ht="13" x14ac:dyDescent="0.3">
      <c r="A36" s="47" t="s">
        <v>43</v>
      </c>
      <c r="B36" s="48"/>
      <c r="C36" s="48"/>
      <c r="D36" s="48"/>
      <c r="E36" s="48"/>
      <c r="F36" s="48"/>
    </row>
    <row r="37" spans="1:9" ht="13" x14ac:dyDescent="0.3">
      <c r="A37" s="49" t="s">
        <v>397</v>
      </c>
      <c r="B37" s="48"/>
      <c r="C37" s="48"/>
      <c r="D37" s="48"/>
      <c r="E37" s="48"/>
      <c r="F37" s="48"/>
    </row>
    <row r="38" spans="1:9" ht="26.15" customHeight="1" x14ac:dyDescent="0.25">
      <c r="A38" s="301" t="s">
        <v>398</v>
      </c>
      <c r="B38" s="302"/>
      <c r="C38" s="302"/>
      <c r="D38" s="302"/>
      <c r="E38" s="302"/>
      <c r="F38" s="302"/>
      <c r="G38" s="302"/>
    </row>
    <row r="39" spans="1:9" ht="26.15" customHeight="1" x14ac:dyDescent="0.3">
      <c r="A39" s="303" t="s">
        <v>399</v>
      </c>
      <c r="B39" s="303"/>
      <c r="C39" s="303"/>
      <c r="D39" s="303"/>
      <c r="E39" s="303"/>
      <c r="F39" s="303"/>
      <c r="G39" s="303"/>
    </row>
    <row r="40" spans="1:9" ht="15" customHeight="1" x14ac:dyDescent="0.25">
      <c r="A40" s="304" t="s">
        <v>400</v>
      </c>
      <c r="B40" s="304"/>
      <c r="C40" s="304"/>
      <c r="D40" s="304"/>
      <c r="E40" s="304"/>
      <c r="F40" s="304"/>
      <c r="G40" s="304"/>
      <c r="H40" s="304"/>
      <c r="I40" s="304"/>
    </row>
    <row r="41" spans="1:9" ht="40" customHeight="1" x14ac:dyDescent="0.25">
      <c r="A41" s="304" t="s">
        <v>401</v>
      </c>
      <c r="B41" s="304"/>
      <c r="C41" s="304"/>
      <c r="D41" s="304"/>
      <c r="E41" s="304"/>
      <c r="F41" s="304"/>
      <c r="G41" s="50"/>
      <c r="H41" s="50"/>
      <c r="I41" s="50"/>
    </row>
    <row r="42" spans="1:9" ht="15" customHeight="1" x14ac:dyDescent="0.25">
      <c r="A42" s="304" t="s">
        <v>402</v>
      </c>
      <c r="B42" s="304"/>
      <c r="C42" s="304"/>
      <c r="D42" s="304"/>
      <c r="E42" s="304"/>
      <c r="F42" s="304"/>
      <c r="G42" s="50"/>
      <c r="H42" s="50"/>
      <c r="I42" s="50"/>
    </row>
    <row r="43" spans="1:9" ht="25" customHeight="1" x14ac:dyDescent="0.25">
      <c r="A43" s="304" t="s">
        <v>500</v>
      </c>
      <c r="B43" s="304"/>
      <c r="C43" s="304"/>
      <c r="D43" s="304"/>
      <c r="E43" s="48"/>
      <c r="F43" s="48"/>
      <c r="G43" s="48"/>
      <c r="H43" s="48"/>
    </row>
    <row r="44" spans="1:9" x14ac:dyDescent="0.25">
      <c r="A44" s="300"/>
      <c r="B44" s="300"/>
      <c r="C44" s="300"/>
      <c r="D44" s="300"/>
      <c r="E44" s="300"/>
      <c r="F44" s="300"/>
      <c r="G44" s="300"/>
      <c r="H44" s="300"/>
    </row>
    <row r="45" spans="1:9" x14ac:dyDescent="0.25">
      <c r="A45" s="51"/>
      <c r="B45" s="48"/>
      <c r="C45" s="48"/>
      <c r="D45" s="48"/>
      <c r="E45" s="48"/>
      <c r="F45" s="48"/>
      <c r="G45" s="48"/>
      <c r="H45" s="48"/>
    </row>
    <row r="46" spans="1:9" x14ac:dyDescent="0.25">
      <c r="A46" s="51"/>
      <c r="B46" s="48"/>
      <c r="C46" s="48"/>
      <c r="D46" s="48"/>
      <c r="E46" s="48"/>
      <c r="F46" s="48"/>
      <c r="G46" s="48"/>
      <c r="H46" s="48"/>
    </row>
    <row r="47" spans="1:9" x14ac:dyDescent="0.25">
      <c r="A47" s="51"/>
      <c r="B47" s="48"/>
      <c r="C47" s="48"/>
      <c r="D47" s="48"/>
      <c r="E47" s="48"/>
      <c r="F47" s="48"/>
      <c r="G47" s="48"/>
      <c r="H47" s="48"/>
    </row>
    <row r="48" spans="1:9" x14ac:dyDescent="0.25">
      <c r="A48" s="51"/>
      <c r="B48" s="48"/>
      <c r="C48" s="48"/>
      <c r="D48" s="48"/>
      <c r="E48" s="48"/>
      <c r="F48" s="48"/>
      <c r="G48" s="48"/>
      <c r="H48" s="48"/>
    </row>
    <row r="49" spans="1:8" x14ac:dyDescent="0.25">
      <c r="A49" s="51"/>
      <c r="B49" s="48"/>
      <c r="C49" s="48"/>
      <c r="D49" s="48"/>
      <c r="E49" s="48"/>
      <c r="F49" s="48"/>
      <c r="G49" s="48"/>
      <c r="H49" s="48"/>
    </row>
    <row r="50" spans="1:8" x14ac:dyDescent="0.25">
      <c r="A50" s="51"/>
      <c r="B50" s="48"/>
      <c r="C50" s="48"/>
      <c r="D50" s="48"/>
      <c r="E50" s="48"/>
      <c r="F50" s="48"/>
      <c r="G50" s="48"/>
      <c r="H50" s="48"/>
    </row>
    <row r="51" spans="1:8" x14ac:dyDescent="0.25">
      <c r="A51" s="51"/>
      <c r="B51" s="48"/>
      <c r="C51" s="48"/>
      <c r="D51" s="48"/>
      <c r="E51" s="48"/>
      <c r="F51" s="48"/>
      <c r="G51" s="48"/>
      <c r="H51" s="48"/>
    </row>
    <row r="52" spans="1:8" x14ac:dyDescent="0.25">
      <c r="A52" s="51"/>
      <c r="B52" s="48"/>
      <c r="C52" s="48"/>
      <c r="D52" s="48"/>
      <c r="E52" s="48"/>
      <c r="F52" s="48"/>
      <c r="G52" s="48"/>
      <c r="H52" s="48"/>
    </row>
    <row r="53" spans="1:8" x14ac:dyDescent="0.25">
      <c r="A53" s="51"/>
      <c r="B53" s="48"/>
      <c r="C53" s="48"/>
      <c r="D53" s="48"/>
      <c r="E53" s="48"/>
      <c r="F53" s="48"/>
      <c r="G53" s="48"/>
      <c r="H53" s="48"/>
    </row>
    <row r="54" spans="1:8" x14ac:dyDescent="0.25">
      <c r="A54" s="52"/>
      <c r="B54" s="52"/>
      <c r="C54" s="52"/>
      <c r="D54" s="52"/>
      <c r="E54" s="52"/>
      <c r="F54" s="52"/>
      <c r="G54" s="52"/>
      <c r="H54" s="52"/>
    </row>
    <row r="55" spans="1:8" ht="13" x14ac:dyDescent="0.3">
      <c r="A55" s="53"/>
      <c r="B55" s="48"/>
      <c r="C55" s="48"/>
      <c r="D55" s="48"/>
      <c r="E55" s="48"/>
      <c r="F55" s="48"/>
      <c r="G55" s="48"/>
      <c r="H55" s="48"/>
    </row>
    <row r="56" spans="1:8" ht="13" x14ac:dyDescent="0.3">
      <c r="A56" s="53"/>
      <c r="B56" s="48"/>
      <c r="C56" s="48"/>
      <c r="D56" s="48"/>
      <c r="E56" s="48"/>
      <c r="F56" s="48"/>
      <c r="G56" s="48"/>
      <c r="H56" s="48"/>
    </row>
    <row r="57" spans="1:8" ht="39.65" customHeight="1" x14ac:dyDescent="0.25">
      <c r="A57" s="300"/>
      <c r="B57" s="300"/>
      <c r="C57" s="300"/>
      <c r="D57" s="300"/>
      <c r="E57" s="300"/>
      <c r="F57" s="300"/>
      <c r="G57" s="300"/>
      <c r="H57" s="300"/>
    </row>
    <row r="58" spans="1:8" x14ac:dyDescent="0.25">
      <c r="A58" s="51"/>
      <c r="B58" s="48"/>
      <c r="C58" s="48"/>
      <c r="D58" s="48"/>
      <c r="E58" s="48"/>
      <c r="F58" s="48"/>
      <c r="G58" s="48"/>
      <c r="H58" s="48"/>
    </row>
    <row r="59" spans="1:8" ht="38.15" customHeight="1" x14ac:dyDescent="0.25">
      <c r="A59" s="300"/>
      <c r="B59" s="300"/>
      <c r="C59" s="300"/>
      <c r="D59" s="300"/>
      <c r="E59" s="300"/>
      <c r="F59" s="300"/>
      <c r="G59" s="300"/>
      <c r="H59" s="300"/>
    </row>
    <row r="60" spans="1:8" x14ac:dyDescent="0.25">
      <c r="A60" s="51"/>
      <c r="B60" s="48"/>
      <c r="C60" s="48"/>
      <c r="D60" s="48"/>
      <c r="E60" s="48"/>
      <c r="F60" s="48"/>
      <c r="G60" s="48"/>
      <c r="H60" s="48"/>
    </row>
    <row r="61" spans="1:8" x14ac:dyDescent="0.25">
      <c r="A61" s="300"/>
      <c r="B61" s="300"/>
      <c r="C61" s="300"/>
      <c r="D61" s="300"/>
      <c r="E61" s="300"/>
      <c r="F61" s="300"/>
      <c r="G61" s="300"/>
      <c r="H61" s="300"/>
    </row>
    <row r="62" spans="1:8" x14ac:dyDescent="0.25">
      <c r="A62" s="300"/>
      <c r="B62" s="300"/>
      <c r="C62" s="300"/>
      <c r="D62" s="300"/>
      <c r="E62" s="300"/>
      <c r="F62" s="300"/>
      <c r="G62" s="300"/>
      <c r="H62" s="300"/>
    </row>
    <row r="63" spans="1:8" x14ac:dyDescent="0.25">
      <c r="A63" s="300"/>
      <c r="B63" s="300"/>
      <c r="C63" s="300"/>
      <c r="D63" s="300"/>
      <c r="E63" s="300"/>
      <c r="F63" s="48"/>
      <c r="G63" s="48"/>
      <c r="H63" s="48"/>
    </row>
    <row r="64" spans="1:8" x14ac:dyDescent="0.25">
      <c r="A64" s="52"/>
      <c r="B64" s="52"/>
      <c r="C64" s="52"/>
      <c r="D64" s="52"/>
      <c r="E64" s="52"/>
      <c r="F64" s="52"/>
      <c r="G64" s="52"/>
      <c r="H64" s="52"/>
    </row>
  </sheetData>
  <mergeCells count="12">
    <mergeCell ref="A62:H62"/>
    <mergeCell ref="A63:E63"/>
    <mergeCell ref="A38:G38"/>
    <mergeCell ref="A39:G39"/>
    <mergeCell ref="A40:I40"/>
    <mergeCell ref="A41:F41"/>
    <mergeCell ref="A42:F42"/>
    <mergeCell ref="A44:H44"/>
    <mergeCell ref="A57:H57"/>
    <mergeCell ref="A59:H59"/>
    <mergeCell ref="A61:H61"/>
    <mergeCell ref="A43:D43"/>
  </mergeCells>
  <pageMargins left="0.7" right="0.7" top="0.75" bottom="0.75" header="0.3" footer="0.3"/>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9"/>
  <sheetViews>
    <sheetView showGridLines="0" workbookViewId="0">
      <selection activeCell="A34" sqref="A34"/>
    </sheetView>
  </sheetViews>
  <sheetFormatPr defaultColWidth="8.81640625" defaultRowHeight="12.5" x14ac:dyDescent="0.25"/>
  <cols>
    <col min="1" max="1" width="55.453125" style="11" customWidth="1"/>
    <col min="2" max="3" width="16.453125" style="78" customWidth="1"/>
    <col min="4" max="4" width="14.81640625" style="78" customWidth="1"/>
    <col min="5" max="5" width="13.1796875" style="11" customWidth="1"/>
    <col min="6" max="7" width="14.453125" style="11" customWidth="1"/>
    <col min="8" max="8" width="10.54296875" style="11" customWidth="1"/>
    <col min="9" max="9" width="9.453125" style="11" customWidth="1"/>
    <col min="10" max="11" width="16.453125" style="11" customWidth="1"/>
    <col min="12" max="12" width="13.453125" style="11" customWidth="1"/>
    <col min="13" max="16384" width="8.81640625" style="11"/>
  </cols>
  <sheetData>
    <row r="1" spans="1:11" ht="18" customHeight="1" x14ac:dyDescent="0.35">
      <c r="A1" s="54" t="s">
        <v>502</v>
      </c>
      <c r="B1" s="55"/>
      <c r="C1" s="56"/>
      <c r="D1" s="56"/>
      <c r="E1" s="56"/>
      <c r="F1" s="56"/>
      <c r="G1" s="56"/>
    </row>
    <row r="2" spans="1:11" x14ac:dyDescent="0.25">
      <c r="A2" s="57"/>
      <c r="B2" s="27" t="s">
        <v>30</v>
      </c>
      <c r="C2" s="27" t="s">
        <v>31</v>
      </c>
      <c r="D2" s="27" t="s">
        <v>32</v>
      </c>
      <c r="E2" s="27" t="s">
        <v>33</v>
      </c>
      <c r="F2" s="27" t="s">
        <v>34</v>
      </c>
      <c r="G2" s="27" t="s">
        <v>35</v>
      </c>
    </row>
    <row r="3" spans="1:11" ht="13" x14ac:dyDescent="0.3">
      <c r="A3" s="58" t="s">
        <v>44</v>
      </c>
      <c r="B3" s="10"/>
      <c r="C3" s="10"/>
      <c r="D3" s="11"/>
    </row>
    <row r="4" spans="1:11" ht="13" x14ac:dyDescent="0.3">
      <c r="A4" s="58"/>
      <c r="B4" s="10"/>
      <c r="C4" s="10"/>
      <c r="D4" s="11"/>
    </row>
    <row r="5" spans="1:11" x14ac:dyDescent="0.25">
      <c r="A5" s="59" t="s">
        <v>45</v>
      </c>
      <c r="B5" s="60">
        <v>50195</v>
      </c>
      <c r="C5" s="60">
        <v>52397</v>
      </c>
      <c r="D5" s="60">
        <v>52421</v>
      </c>
      <c r="E5" s="60">
        <v>52963</v>
      </c>
      <c r="F5" s="60">
        <v>51913</v>
      </c>
      <c r="G5" s="61" t="s">
        <v>132</v>
      </c>
      <c r="H5" s="282"/>
      <c r="I5" s="282"/>
      <c r="J5" s="282"/>
      <c r="K5" s="282"/>
    </row>
    <row r="6" spans="1:11" x14ac:dyDescent="0.25">
      <c r="A6" s="59" t="s">
        <v>38</v>
      </c>
      <c r="B6" s="62"/>
      <c r="C6" s="62"/>
      <c r="D6" s="63"/>
      <c r="E6" s="63"/>
      <c r="F6" s="63"/>
      <c r="G6" s="64"/>
      <c r="H6" s="282"/>
      <c r="I6" s="282"/>
      <c r="J6" s="282"/>
      <c r="K6" s="282"/>
    </row>
    <row r="7" spans="1:11" x14ac:dyDescent="0.25">
      <c r="A7" s="295" t="s">
        <v>498</v>
      </c>
      <c r="B7" s="60">
        <v>49238</v>
      </c>
      <c r="C7" s="60">
        <v>51495</v>
      </c>
      <c r="D7" s="60">
        <v>51444</v>
      </c>
      <c r="E7" s="60">
        <v>52214</v>
      </c>
      <c r="F7" s="60">
        <v>48671</v>
      </c>
      <c r="G7" s="61" t="s">
        <v>133</v>
      </c>
      <c r="H7" s="282"/>
      <c r="I7" s="282"/>
      <c r="J7" s="282"/>
      <c r="K7" s="282"/>
    </row>
    <row r="8" spans="1:11" ht="13" x14ac:dyDescent="0.3">
      <c r="A8" s="59"/>
      <c r="B8" s="65">
        <v>0.98093435601155499</v>
      </c>
      <c r="C8" s="65">
        <v>0.98278527396606674</v>
      </c>
      <c r="D8" s="65">
        <v>0.98136243108677823</v>
      </c>
      <c r="E8" s="65">
        <v>0.98585805184751618</v>
      </c>
      <c r="F8" s="65">
        <v>0.93754936143162604</v>
      </c>
      <c r="G8" s="65">
        <v>0.97399999999999998</v>
      </c>
      <c r="H8" s="282"/>
      <c r="I8" s="282"/>
      <c r="J8" s="282"/>
      <c r="K8" s="282"/>
    </row>
    <row r="9" spans="1:11" x14ac:dyDescent="0.25">
      <c r="A9" s="294" t="s">
        <v>39</v>
      </c>
      <c r="B9" s="60">
        <v>49665</v>
      </c>
      <c r="C9" s="60">
        <v>51840</v>
      </c>
      <c r="D9" s="60">
        <v>51601</v>
      </c>
      <c r="E9" s="60">
        <v>52362</v>
      </c>
      <c r="F9" s="60">
        <v>50146</v>
      </c>
      <c r="G9" s="61" t="s">
        <v>134</v>
      </c>
      <c r="H9" s="282"/>
      <c r="I9" s="282"/>
      <c r="J9" s="282"/>
      <c r="K9" s="282"/>
    </row>
    <row r="10" spans="1:11" ht="13" x14ac:dyDescent="0.3">
      <c r="A10" s="66"/>
      <c r="B10" s="67">
        <v>0.98944117940033871</v>
      </c>
      <c r="C10" s="67">
        <v>0.98936962039811438</v>
      </c>
      <c r="D10" s="67">
        <v>0.98435741401346788</v>
      </c>
      <c r="E10" s="67">
        <v>0.98865245548779335</v>
      </c>
      <c r="F10" s="67">
        <v>0.96596228305048837</v>
      </c>
      <c r="G10" s="67">
        <v>0.97</v>
      </c>
      <c r="H10" s="282"/>
      <c r="I10" s="282"/>
      <c r="J10" s="282"/>
      <c r="K10" s="282"/>
    </row>
    <row r="11" spans="1:11" ht="13" x14ac:dyDescent="0.3">
      <c r="A11" s="58" t="s">
        <v>46</v>
      </c>
      <c r="B11" s="10"/>
      <c r="C11" s="10"/>
      <c r="D11" s="11"/>
      <c r="G11" s="71"/>
    </row>
    <row r="12" spans="1:11" ht="13" x14ac:dyDescent="0.3">
      <c r="A12" s="58"/>
      <c r="B12" s="10"/>
      <c r="C12" s="10"/>
      <c r="D12" s="11"/>
      <c r="G12" s="71"/>
    </row>
    <row r="13" spans="1:11" x14ac:dyDescent="0.25">
      <c r="A13" s="59" t="s">
        <v>45</v>
      </c>
      <c r="B13" s="60">
        <v>2642</v>
      </c>
      <c r="C13" s="60">
        <v>2814</v>
      </c>
      <c r="D13" s="60">
        <v>2902</v>
      </c>
      <c r="E13" s="60">
        <v>2910</v>
      </c>
      <c r="F13" s="60">
        <v>2913</v>
      </c>
      <c r="G13" s="61" t="s">
        <v>135</v>
      </c>
    </row>
    <row r="14" spans="1:11" x14ac:dyDescent="0.25">
      <c r="A14" s="59" t="s">
        <v>38</v>
      </c>
      <c r="B14" s="62"/>
      <c r="C14" s="62"/>
      <c r="D14" s="63"/>
      <c r="E14" s="63"/>
      <c r="F14" s="63"/>
      <c r="G14" s="64"/>
    </row>
    <row r="15" spans="1:11" x14ac:dyDescent="0.25">
      <c r="A15" s="295" t="s">
        <v>498</v>
      </c>
      <c r="B15" s="60">
        <v>2570</v>
      </c>
      <c r="C15" s="60">
        <v>2745</v>
      </c>
      <c r="D15" s="60">
        <v>2847</v>
      </c>
      <c r="E15" s="60">
        <v>2841</v>
      </c>
      <c r="F15" s="60">
        <v>2821</v>
      </c>
      <c r="G15" s="61" t="s">
        <v>136</v>
      </c>
    </row>
    <row r="16" spans="1:11" ht="13" x14ac:dyDescent="0.3">
      <c r="A16" s="59"/>
      <c r="B16" s="65">
        <v>0.97274791824375473</v>
      </c>
      <c r="C16" s="65">
        <v>0.97547974413646055</v>
      </c>
      <c r="D16" s="65">
        <v>0.98104755341144034</v>
      </c>
      <c r="E16" s="65">
        <v>0.97628865979381441</v>
      </c>
      <c r="F16" s="65">
        <v>0.96841743906625477</v>
      </c>
      <c r="G16" s="65">
        <v>0.96899999999999997</v>
      </c>
      <c r="H16" s="68"/>
    </row>
    <row r="17" spans="1:20" x14ac:dyDescent="0.25">
      <c r="A17" s="59" t="s">
        <v>39</v>
      </c>
      <c r="B17" s="59">
        <v>2579</v>
      </c>
      <c r="C17" s="59">
        <v>2750</v>
      </c>
      <c r="D17" s="59">
        <v>2846</v>
      </c>
      <c r="E17" s="59">
        <v>2849</v>
      </c>
      <c r="F17" s="59">
        <v>2773</v>
      </c>
      <c r="G17" s="69" t="s">
        <v>137</v>
      </c>
      <c r="H17" s="68"/>
    </row>
    <row r="18" spans="1:20" ht="13" x14ac:dyDescent="0.3">
      <c r="A18" s="66"/>
      <c r="B18" s="67">
        <v>0.97615442846328537</v>
      </c>
      <c r="C18" s="67">
        <v>0.97725657427149959</v>
      </c>
      <c r="D18" s="67">
        <v>0.98070296347346653</v>
      </c>
      <c r="E18" s="67">
        <v>0.97903780068728519</v>
      </c>
      <c r="F18" s="67">
        <v>0.95193958118777888</v>
      </c>
      <c r="G18" s="67">
        <v>0.96199999999999997</v>
      </c>
      <c r="H18" s="68"/>
    </row>
    <row r="19" spans="1:20" ht="13" x14ac:dyDescent="0.3">
      <c r="A19" s="58" t="s">
        <v>47</v>
      </c>
      <c r="B19" s="10"/>
      <c r="C19" s="10"/>
      <c r="D19" s="11"/>
      <c r="G19" s="71"/>
    </row>
    <row r="20" spans="1:20" ht="13" x14ac:dyDescent="0.3">
      <c r="A20" s="58"/>
      <c r="B20" s="10"/>
      <c r="C20" s="10"/>
      <c r="D20" s="11"/>
      <c r="G20" s="71"/>
    </row>
    <row r="21" spans="1:20" x14ac:dyDescent="0.25">
      <c r="A21" s="59" t="s">
        <v>45</v>
      </c>
      <c r="B21" s="10">
        <v>613</v>
      </c>
      <c r="C21" s="10">
        <v>681</v>
      </c>
      <c r="D21" s="10">
        <v>707</v>
      </c>
      <c r="E21" s="10">
        <v>660</v>
      </c>
      <c r="F21" s="10">
        <v>617</v>
      </c>
      <c r="G21" s="70">
        <v>621</v>
      </c>
    </row>
    <row r="22" spans="1:20" x14ac:dyDescent="0.25">
      <c r="A22" s="59" t="s">
        <v>38</v>
      </c>
      <c r="B22" s="10"/>
      <c r="C22" s="10"/>
      <c r="D22" s="11"/>
      <c r="G22" s="71"/>
    </row>
    <row r="23" spans="1:20" x14ac:dyDescent="0.25">
      <c r="A23" s="295" t="s">
        <v>498</v>
      </c>
      <c r="B23" s="10">
        <v>595</v>
      </c>
      <c r="C23" s="10">
        <v>665</v>
      </c>
      <c r="D23" s="10">
        <v>695</v>
      </c>
      <c r="E23" s="10">
        <v>638</v>
      </c>
      <c r="F23" s="10">
        <v>588</v>
      </c>
      <c r="G23" s="70">
        <v>598</v>
      </c>
    </row>
    <row r="24" spans="1:20" ht="13" x14ac:dyDescent="0.3">
      <c r="A24" s="59"/>
      <c r="B24" s="65">
        <v>0.9706362153344209</v>
      </c>
      <c r="C24" s="65">
        <v>0.97650513950073425</v>
      </c>
      <c r="D24" s="65">
        <v>0.983026874115983</v>
      </c>
      <c r="E24" s="65">
        <v>0.96666666666666667</v>
      </c>
      <c r="F24" s="65">
        <v>0.95299837925445707</v>
      </c>
      <c r="G24" s="65">
        <v>0.96299999999999997</v>
      </c>
    </row>
    <row r="25" spans="1:20" x14ac:dyDescent="0.25">
      <c r="A25" s="59" t="s">
        <v>39</v>
      </c>
      <c r="B25" s="10">
        <v>603</v>
      </c>
      <c r="C25" s="10">
        <v>671</v>
      </c>
      <c r="D25" s="10">
        <v>690</v>
      </c>
      <c r="E25" s="10">
        <v>652</v>
      </c>
      <c r="F25" s="10">
        <v>585</v>
      </c>
      <c r="G25" s="70">
        <v>587</v>
      </c>
    </row>
    <row r="26" spans="1:20" ht="13" x14ac:dyDescent="0.3">
      <c r="A26" s="66"/>
      <c r="B26" s="67">
        <v>0.98368678629690054</v>
      </c>
      <c r="C26" s="67">
        <v>0.98531571218795888</v>
      </c>
      <c r="D26" s="67">
        <v>0.9759547383309759</v>
      </c>
      <c r="E26" s="67">
        <v>0.98787878787878791</v>
      </c>
      <c r="F26" s="67">
        <v>0.94813614262560775</v>
      </c>
      <c r="G26" s="67">
        <v>0.94499999999999995</v>
      </c>
    </row>
    <row r="27" spans="1:20" ht="13" x14ac:dyDescent="0.3">
      <c r="A27" s="58" t="s">
        <v>48</v>
      </c>
      <c r="B27" s="10"/>
      <c r="C27" s="10"/>
      <c r="D27" s="11"/>
      <c r="G27" s="71"/>
    </row>
    <row r="28" spans="1:20" ht="13" x14ac:dyDescent="0.3">
      <c r="A28" s="58"/>
      <c r="B28" s="10"/>
      <c r="C28" s="10"/>
      <c r="D28" s="11"/>
      <c r="G28" s="71"/>
    </row>
    <row r="29" spans="1:20" ht="13" x14ac:dyDescent="0.3">
      <c r="A29" s="59" t="s">
        <v>45</v>
      </c>
      <c r="B29" s="72">
        <v>53450</v>
      </c>
      <c r="C29" s="72">
        <v>55892</v>
      </c>
      <c r="D29" s="72">
        <v>56030</v>
      </c>
      <c r="E29" s="72">
        <v>56533</v>
      </c>
      <c r="F29" s="72">
        <v>55443</v>
      </c>
      <c r="G29" s="218" t="s">
        <v>434</v>
      </c>
      <c r="J29" s="303"/>
      <c r="K29" s="303"/>
      <c r="L29" s="303"/>
      <c r="M29" s="303"/>
      <c r="N29" s="303"/>
      <c r="O29" s="303"/>
      <c r="P29" s="303"/>
      <c r="Q29" s="303"/>
      <c r="R29" s="303"/>
      <c r="S29" s="303"/>
      <c r="T29" s="303"/>
    </row>
    <row r="30" spans="1:20" x14ac:dyDescent="0.25">
      <c r="A30" s="59" t="s">
        <v>38</v>
      </c>
      <c r="B30" s="72"/>
      <c r="C30" s="72"/>
      <c r="D30" s="11"/>
      <c r="F30" s="72"/>
      <c r="G30" s="218"/>
    </row>
    <row r="31" spans="1:20" x14ac:dyDescent="0.25">
      <c r="A31" s="295" t="s">
        <v>498</v>
      </c>
      <c r="B31" s="72">
        <v>52403</v>
      </c>
      <c r="C31" s="72">
        <v>54905</v>
      </c>
      <c r="D31" s="72">
        <v>54986</v>
      </c>
      <c r="E31" s="72">
        <v>55693</v>
      </c>
      <c r="F31" s="72">
        <v>52080</v>
      </c>
      <c r="G31" s="218" t="s">
        <v>435</v>
      </c>
    </row>
    <row r="32" spans="1:20" ht="13" x14ac:dyDescent="0.3">
      <c r="A32" s="59"/>
      <c r="B32" s="73">
        <v>0.98041159962581848</v>
      </c>
      <c r="C32" s="73">
        <v>0.98234094324769194</v>
      </c>
      <c r="D32" s="73">
        <v>0.98136712475459575</v>
      </c>
      <c r="E32" s="73">
        <v>0.9851414218244211</v>
      </c>
      <c r="F32" s="73">
        <v>0.93934310913911589</v>
      </c>
      <c r="G32" s="73">
        <v>0.97399999999999998</v>
      </c>
    </row>
    <row r="33" spans="1:38" x14ac:dyDescent="0.25">
      <c r="A33" s="59" t="s">
        <v>39</v>
      </c>
      <c r="B33" s="72">
        <v>52847</v>
      </c>
      <c r="C33" s="72">
        <v>55261</v>
      </c>
      <c r="D33" s="72">
        <v>55137</v>
      </c>
      <c r="E33" s="72">
        <v>55863</v>
      </c>
      <c r="F33" s="72">
        <v>53504</v>
      </c>
      <c r="G33" s="218" t="s">
        <v>436</v>
      </c>
    </row>
    <row r="34" spans="1:38" ht="13" x14ac:dyDescent="0.3">
      <c r="A34" s="66"/>
      <c r="B34" s="67">
        <v>0.98871842843779234</v>
      </c>
      <c r="C34" s="67">
        <v>0.9887103699992843</v>
      </c>
      <c r="D34" s="67">
        <v>0.9840621095841513</v>
      </c>
      <c r="E34" s="67">
        <v>0.9881485150266216</v>
      </c>
      <c r="F34" s="67">
        <v>0.96502714499576137</v>
      </c>
      <c r="G34" s="67">
        <v>0.97</v>
      </c>
    </row>
    <row r="35" spans="1:38" x14ac:dyDescent="0.25">
      <c r="A35" s="74"/>
      <c r="B35" s="11"/>
      <c r="C35" s="11"/>
      <c r="D35" s="11"/>
      <c r="O35" s="9"/>
      <c r="P35" s="75"/>
      <c r="Q35" s="75"/>
      <c r="R35" s="75"/>
      <c r="S35" s="75"/>
      <c r="T35" s="75"/>
      <c r="U35" s="25"/>
      <c r="V35" s="25"/>
    </row>
    <row r="36" spans="1:38" s="50" customFormat="1" ht="14.5" customHeight="1" x14ac:dyDescent="0.3">
      <c r="A36" s="49" t="s">
        <v>43</v>
      </c>
      <c r="B36" s="76"/>
      <c r="C36" s="76"/>
      <c r="D36" s="76"/>
      <c r="E36" s="76"/>
      <c r="F36" s="76"/>
      <c r="G36" s="76"/>
      <c r="H36" s="76"/>
      <c r="I36" s="76"/>
      <c r="J36" s="76"/>
      <c r="K36" s="76"/>
    </row>
    <row r="37" spans="1:38" s="50" customFormat="1" ht="25.5" customHeight="1" x14ac:dyDescent="0.3">
      <c r="A37" s="303" t="s">
        <v>403</v>
      </c>
      <c r="B37" s="303"/>
      <c r="C37" s="303"/>
      <c r="D37" s="303"/>
      <c r="E37" s="303"/>
      <c r="F37" s="303"/>
      <c r="G37" s="77"/>
      <c r="H37" s="77"/>
      <c r="I37" s="77"/>
      <c r="J37" s="77"/>
      <c r="K37" s="77"/>
    </row>
    <row r="38" spans="1:38" s="10" customFormat="1" x14ac:dyDescent="0.25">
      <c r="A38" s="304" t="s">
        <v>404</v>
      </c>
      <c r="B38" s="304"/>
      <c r="C38" s="304"/>
      <c r="D38" s="304"/>
      <c r="E38" s="304"/>
      <c r="F38" s="304"/>
      <c r="G38" s="304"/>
      <c r="H38" s="304"/>
      <c r="I38" s="304"/>
      <c r="J38" s="304"/>
      <c r="K38" s="304"/>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row>
    <row r="39" spans="1:38" s="50" customFormat="1" ht="26" customHeight="1" x14ac:dyDescent="0.25">
      <c r="A39" s="304" t="s">
        <v>499</v>
      </c>
      <c r="B39" s="304"/>
      <c r="C39" s="304"/>
      <c r="D39" s="304"/>
    </row>
  </sheetData>
  <mergeCells count="4">
    <mergeCell ref="J29:T29"/>
    <mergeCell ref="A37:F37"/>
    <mergeCell ref="A39:D39"/>
    <mergeCell ref="A38:K38"/>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47"/>
  <sheetViews>
    <sheetView showGridLines="0" tabSelected="1" workbookViewId="0">
      <selection activeCell="A3" sqref="A3:R36"/>
    </sheetView>
  </sheetViews>
  <sheetFormatPr defaultColWidth="8.81640625" defaultRowHeight="12.5" x14ac:dyDescent="0.25"/>
  <cols>
    <col min="1" max="1" width="55.453125" style="217" customWidth="1"/>
    <col min="2" max="18" width="15.54296875" style="217" customWidth="1"/>
    <col min="19" max="16384" width="8.81640625" style="217"/>
  </cols>
  <sheetData>
    <row r="1" spans="1:24" ht="18" customHeight="1" x14ac:dyDescent="0.35">
      <c r="A1" s="219" t="s">
        <v>24</v>
      </c>
      <c r="B1" s="220"/>
      <c r="C1" s="220"/>
      <c r="D1" s="220"/>
      <c r="E1" s="220"/>
      <c r="F1" s="220"/>
      <c r="G1" s="220"/>
      <c r="H1" s="220"/>
      <c r="I1" s="220"/>
      <c r="J1" s="221"/>
      <c r="K1" s="222"/>
      <c r="L1" s="222"/>
      <c r="M1" s="222"/>
      <c r="N1" s="222"/>
      <c r="O1" s="222"/>
      <c r="P1" s="222"/>
      <c r="Q1" s="222"/>
      <c r="R1" s="222"/>
      <c r="S1" s="223"/>
      <c r="T1" s="223"/>
      <c r="U1" s="223"/>
      <c r="V1" s="223"/>
      <c r="W1" s="224"/>
      <c r="X1" s="224"/>
    </row>
    <row r="2" spans="1:24" ht="13" x14ac:dyDescent="0.3">
      <c r="A2" s="225"/>
      <c r="B2" s="222"/>
      <c r="C2" s="83"/>
      <c r="D2" s="83" t="s">
        <v>49</v>
      </c>
      <c r="E2" s="83"/>
      <c r="F2" s="83"/>
      <c r="G2" s="83"/>
      <c r="H2" s="83"/>
      <c r="I2" s="84"/>
      <c r="J2" s="84"/>
      <c r="K2" s="222"/>
      <c r="L2" s="222"/>
      <c r="M2" s="222"/>
      <c r="N2" s="222"/>
      <c r="O2" s="222"/>
      <c r="P2" s="222"/>
      <c r="Q2" s="222"/>
      <c r="R2" s="222"/>
      <c r="S2" s="226"/>
      <c r="T2" s="226"/>
      <c r="U2" s="226"/>
      <c r="V2" s="226"/>
      <c r="W2" s="226"/>
      <c r="X2" s="226"/>
    </row>
    <row r="3" spans="1:24" ht="13" x14ac:dyDescent="0.3">
      <c r="A3" s="83" t="s">
        <v>50</v>
      </c>
      <c r="B3" s="85"/>
      <c r="C3" s="305" t="s">
        <v>51</v>
      </c>
      <c r="D3" s="306"/>
      <c r="E3" s="306"/>
      <c r="F3" s="307"/>
      <c r="G3" s="305" t="s">
        <v>52</v>
      </c>
      <c r="H3" s="306"/>
      <c r="I3" s="306"/>
      <c r="J3" s="307"/>
      <c r="K3" s="305" t="s">
        <v>53</v>
      </c>
      <c r="L3" s="306"/>
      <c r="M3" s="306"/>
      <c r="N3" s="307"/>
      <c r="O3" s="305" t="s">
        <v>42</v>
      </c>
      <c r="P3" s="306"/>
      <c r="Q3" s="306"/>
      <c r="R3" s="307"/>
      <c r="S3" s="227"/>
      <c r="T3" s="227"/>
      <c r="U3" s="227"/>
      <c r="V3" s="227"/>
      <c r="W3" s="227"/>
    </row>
    <row r="4" spans="1:24" ht="13" x14ac:dyDescent="0.3">
      <c r="A4" s="83"/>
      <c r="B4" s="85"/>
      <c r="C4" s="305" t="s">
        <v>54</v>
      </c>
      <c r="D4" s="306"/>
      <c r="E4" s="305" t="s">
        <v>55</v>
      </c>
      <c r="F4" s="306"/>
      <c r="G4" s="305" t="s">
        <v>54</v>
      </c>
      <c r="H4" s="306"/>
      <c r="I4" s="305" t="s">
        <v>55</v>
      </c>
      <c r="J4" s="306"/>
      <c r="K4" s="305" t="s">
        <v>54</v>
      </c>
      <c r="L4" s="306"/>
      <c r="M4" s="305" t="s">
        <v>55</v>
      </c>
      <c r="N4" s="307"/>
      <c r="O4" s="305" t="s">
        <v>54</v>
      </c>
      <c r="P4" s="306"/>
      <c r="Q4" s="305" t="s">
        <v>55</v>
      </c>
      <c r="R4" s="307"/>
      <c r="S4" s="228"/>
      <c r="T4" s="228"/>
      <c r="U4" s="228"/>
      <c r="V4" s="228"/>
      <c r="W4" s="228"/>
    </row>
    <row r="5" spans="1:24" ht="13" x14ac:dyDescent="0.3">
      <c r="A5" s="229" t="s">
        <v>56</v>
      </c>
      <c r="B5" s="85" t="s">
        <v>57</v>
      </c>
      <c r="C5" s="229" t="s">
        <v>58</v>
      </c>
      <c r="D5" s="230" t="s">
        <v>59</v>
      </c>
      <c r="E5" s="229" t="s">
        <v>58</v>
      </c>
      <c r="F5" s="230" t="s">
        <v>59</v>
      </c>
      <c r="G5" s="229" t="s">
        <v>60</v>
      </c>
      <c r="H5" s="230" t="s">
        <v>59</v>
      </c>
      <c r="I5" s="229" t="s">
        <v>58</v>
      </c>
      <c r="J5" s="230" t="s">
        <v>59</v>
      </c>
      <c r="K5" s="231" t="s">
        <v>60</v>
      </c>
      <c r="L5" s="230" t="s">
        <v>59</v>
      </c>
      <c r="M5" s="229" t="s">
        <v>58</v>
      </c>
      <c r="N5" s="230" t="s">
        <v>59</v>
      </c>
      <c r="O5" s="231" t="s">
        <v>60</v>
      </c>
      <c r="P5" s="230" t="s">
        <v>59</v>
      </c>
      <c r="Q5" s="229" t="s">
        <v>58</v>
      </c>
      <c r="R5" s="230" t="s">
        <v>59</v>
      </c>
      <c r="S5" s="227"/>
      <c r="T5" s="227"/>
      <c r="U5" s="227"/>
      <c r="V5" s="227"/>
      <c r="W5" s="227"/>
    </row>
    <row r="6" spans="1:24" ht="13.5" customHeight="1" x14ac:dyDescent="0.25">
      <c r="A6" s="222" t="s">
        <v>61</v>
      </c>
      <c r="B6" s="232"/>
      <c r="C6" s="233"/>
      <c r="D6" s="234"/>
      <c r="E6" s="233"/>
      <c r="F6" s="234"/>
      <c r="G6" s="222"/>
      <c r="H6" s="235"/>
      <c r="I6" s="233"/>
      <c r="J6" s="234"/>
      <c r="K6" s="236"/>
      <c r="L6" s="237"/>
      <c r="M6" s="233"/>
      <c r="N6" s="234"/>
      <c r="O6" s="236"/>
      <c r="P6" s="237"/>
      <c r="Q6" s="233"/>
      <c r="R6" s="234"/>
      <c r="S6" s="227"/>
      <c r="T6" s="227"/>
      <c r="U6" s="227"/>
      <c r="V6" s="227"/>
      <c r="W6" s="227"/>
    </row>
    <row r="7" spans="1:24" x14ac:dyDescent="0.25">
      <c r="A7" s="222" t="s">
        <v>62</v>
      </c>
      <c r="B7" s="254">
        <v>150</v>
      </c>
      <c r="C7" s="283" t="s">
        <v>138</v>
      </c>
      <c r="D7" s="256" t="s">
        <v>446</v>
      </c>
      <c r="E7" s="257" t="s">
        <v>147</v>
      </c>
      <c r="F7" s="256" t="s">
        <v>462</v>
      </c>
      <c r="G7" s="257" t="s">
        <v>148</v>
      </c>
      <c r="H7" s="256" t="s">
        <v>469</v>
      </c>
      <c r="I7" s="257" t="s">
        <v>149</v>
      </c>
      <c r="J7" s="256" t="s">
        <v>437</v>
      </c>
      <c r="K7" s="255" t="s">
        <v>150</v>
      </c>
      <c r="L7" s="256" t="s">
        <v>151</v>
      </c>
      <c r="M7" s="257" t="s">
        <v>152</v>
      </c>
      <c r="N7" s="256" t="s">
        <v>468</v>
      </c>
      <c r="O7" s="255" t="s">
        <v>153</v>
      </c>
      <c r="P7" s="256" t="s">
        <v>476</v>
      </c>
      <c r="Q7" s="257" t="s">
        <v>154</v>
      </c>
      <c r="R7" s="256" t="s">
        <v>490</v>
      </c>
      <c r="S7" s="227"/>
      <c r="T7" s="227"/>
      <c r="U7" s="227"/>
      <c r="V7" s="227"/>
      <c r="W7" s="227"/>
    </row>
    <row r="8" spans="1:24" x14ac:dyDescent="0.25">
      <c r="A8" s="222" t="s">
        <v>63</v>
      </c>
      <c r="B8" s="254">
        <v>375</v>
      </c>
      <c r="C8" s="284" t="s">
        <v>139</v>
      </c>
      <c r="D8" s="259" t="s">
        <v>447</v>
      </c>
      <c r="E8" s="260" t="s">
        <v>155</v>
      </c>
      <c r="F8" s="259" t="s">
        <v>463</v>
      </c>
      <c r="G8" s="260" t="s">
        <v>156</v>
      </c>
      <c r="H8" s="259" t="s">
        <v>470</v>
      </c>
      <c r="I8" s="260" t="s">
        <v>157</v>
      </c>
      <c r="J8" s="259" t="s">
        <v>473</v>
      </c>
      <c r="K8" s="258" t="s">
        <v>158</v>
      </c>
      <c r="L8" s="259" t="s">
        <v>159</v>
      </c>
      <c r="M8" s="260" t="s">
        <v>157</v>
      </c>
      <c r="N8" s="259" t="s">
        <v>473</v>
      </c>
      <c r="O8" s="258" t="s">
        <v>160</v>
      </c>
      <c r="P8" s="259" t="s">
        <v>477</v>
      </c>
      <c r="Q8" s="260" t="s">
        <v>161</v>
      </c>
      <c r="R8" s="259" t="s">
        <v>491</v>
      </c>
      <c r="S8" s="227"/>
      <c r="T8" s="227"/>
      <c r="U8" s="227"/>
      <c r="V8" s="227"/>
      <c r="W8" s="227"/>
    </row>
    <row r="9" spans="1:24" x14ac:dyDescent="0.25">
      <c r="A9" s="222" t="s">
        <v>64</v>
      </c>
      <c r="B9" s="254">
        <v>750</v>
      </c>
      <c r="C9" s="284" t="s">
        <v>140</v>
      </c>
      <c r="D9" s="259" t="s">
        <v>448</v>
      </c>
      <c r="E9" s="260" t="s">
        <v>162</v>
      </c>
      <c r="F9" s="259" t="s">
        <v>464</v>
      </c>
      <c r="G9" s="260" t="s">
        <v>163</v>
      </c>
      <c r="H9" s="259" t="s">
        <v>471</v>
      </c>
      <c r="I9" s="260" t="s">
        <v>157</v>
      </c>
      <c r="J9" s="259" t="s">
        <v>474</v>
      </c>
      <c r="K9" s="258" t="s">
        <v>164</v>
      </c>
      <c r="L9" s="259" t="s">
        <v>165</v>
      </c>
      <c r="M9" s="110" t="s">
        <v>157</v>
      </c>
      <c r="N9" s="259" t="s">
        <v>474</v>
      </c>
      <c r="O9" s="258" t="s">
        <v>166</v>
      </c>
      <c r="P9" s="259" t="s">
        <v>478</v>
      </c>
      <c r="Q9" s="260" t="s">
        <v>167</v>
      </c>
      <c r="R9" s="259" t="s">
        <v>492</v>
      </c>
      <c r="S9" s="227"/>
      <c r="T9" s="227"/>
      <c r="U9" s="227"/>
      <c r="V9" s="227"/>
      <c r="W9" s="227"/>
    </row>
    <row r="10" spans="1:24" x14ac:dyDescent="0.25">
      <c r="A10" s="222" t="s">
        <v>65</v>
      </c>
      <c r="B10" s="254">
        <v>1500</v>
      </c>
      <c r="C10" s="284" t="s">
        <v>141</v>
      </c>
      <c r="D10" s="259" t="s">
        <v>449</v>
      </c>
      <c r="E10" s="260" t="s">
        <v>168</v>
      </c>
      <c r="F10" s="259" t="s">
        <v>464</v>
      </c>
      <c r="G10" s="260" t="s">
        <v>169</v>
      </c>
      <c r="H10" s="259" t="s">
        <v>472</v>
      </c>
      <c r="I10" s="110" t="s">
        <v>170</v>
      </c>
      <c r="J10" s="259" t="s">
        <v>171</v>
      </c>
      <c r="K10" s="258" t="s">
        <v>172</v>
      </c>
      <c r="L10" s="259" t="s">
        <v>173</v>
      </c>
      <c r="M10" s="110" t="s">
        <v>170</v>
      </c>
      <c r="N10" s="259" t="s">
        <v>171</v>
      </c>
      <c r="O10" s="260" t="s">
        <v>174</v>
      </c>
      <c r="P10" s="259" t="s">
        <v>479</v>
      </c>
      <c r="Q10" s="260" t="s">
        <v>168</v>
      </c>
      <c r="R10" s="259" t="s">
        <v>464</v>
      </c>
      <c r="S10" s="227"/>
      <c r="T10" s="227"/>
      <c r="U10" s="227"/>
      <c r="V10" s="227"/>
      <c r="W10" s="227"/>
    </row>
    <row r="11" spans="1:24" x14ac:dyDescent="0.25">
      <c r="A11" s="222"/>
      <c r="B11" s="254"/>
      <c r="C11" s="284"/>
      <c r="D11" s="259"/>
      <c r="E11" s="260"/>
      <c r="F11" s="259"/>
      <c r="G11" s="260"/>
      <c r="H11" s="259"/>
      <c r="I11" s="260"/>
      <c r="J11" s="259"/>
      <c r="K11" s="258"/>
      <c r="L11" s="259"/>
      <c r="M11" s="260"/>
      <c r="N11" s="259"/>
      <c r="O11" s="258"/>
      <c r="P11" s="259"/>
      <c r="Q11" s="260"/>
      <c r="R11" s="259"/>
      <c r="S11" s="227"/>
      <c r="T11" s="227"/>
      <c r="U11" s="227"/>
      <c r="V11" s="227"/>
      <c r="W11" s="227"/>
    </row>
    <row r="12" spans="1:24" x14ac:dyDescent="0.25">
      <c r="A12" s="222" t="s">
        <v>66</v>
      </c>
      <c r="B12" s="254"/>
      <c r="C12" s="284"/>
      <c r="D12" s="259"/>
      <c r="E12" s="260"/>
      <c r="F12" s="259"/>
      <c r="G12" s="260"/>
      <c r="H12" s="259"/>
      <c r="I12" s="260"/>
      <c r="J12" s="259"/>
      <c r="K12" s="258"/>
      <c r="L12" s="259"/>
      <c r="M12" s="260"/>
      <c r="N12" s="259"/>
      <c r="O12" s="258"/>
      <c r="P12" s="259"/>
      <c r="Q12" s="260"/>
      <c r="R12" s="259"/>
      <c r="S12" s="227"/>
      <c r="T12" s="227"/>
      <c r="U12" s="227"/>
      <c r="V12" s="227"/>
      <c r="W12" s="227"/>
    </row>
    <row r="13" spans="1:24" x14ac:dyDescent="0.25">
      <c r="A13" s="222" t="s">
        <v>62</v>
      </c>
      <c r="B13" s="254">
        <v>300</v>
      </c>
      <c r="C13" s="284" t="s">
        <v>142</v>
      </c>
      <c r="D13" s="259" t="s">
        <v>450</v>
      </c>
      <c r="E13" s="260" t="s">
        <v>175</v>
      </c>
      <c r="F13" s="259" t="s">
        <v>465</v>
      </c>
      <c r="G13" s="260" t="s">
        <v>176</v>
      </c>
      <c r="H13" s="259" t="s">
        <v>442</v>
      </c>
      <c r="I13" s="260" t="s">
        <v>177</v>
      </c>
      <c r="J13" s="259" t="s">
        <v>474</v>
      </c>
      <c r="K13" s="258" t="s">
        <v>178</v>
      </c>
      <c r="L13" s="259" t="s">
        <v>179</v>
      </c>
      <c r="M13" s="260" t="s">
        <v>177</v>
      </c>
      <c r="N13" s="259" t="s">
        <v>474</v>
      </c>
      <c r="O13" s="258" t="s">
        <v>180</v>
      </c>
      <c r="P13" s="259" t="s">
        <v>480</v>
      </c>
      <c r="Q13" s="260" t="s">
        <v>181</v>
      </c>
      <c r="R13" s="259" t="s">
        <v>493</v>
      </c>
      <c r="S13" s="227"/>
      <c r="T13" s="227"/>
      <c r="U13" s="227"/>
      <c r="V13" s="227"/>
      <c r="W13" s="227"/>
    </row>
    <row r="14" spans="1:24" x14ac:dyDescent="0.25">
      <c r="A14" s="222" t="s">
        <v>63</v>
      </c>
      <c r="B14" s="254">
        <v>750</v>
      </c>
      <c r="C14" s="284" t="s">
        <v>143</v>
      </c>
      <c r="D14" s="259" t="s">
        <v>451</v>
      </c>
      <c r="E14" s="260" t="s">
        <v>182</v>
      </c>
      <c r="F14" s="259" t="s">
        <v>466</v>
      </c>
      <c r="G14" s="260" t="s">
        <v>183</v>
      </c>
      <c r="H14" s="259" t="s">
        <v>443</v>
      </c>
      <c r="I14" s="260" t="s">
        <v>177</v>
      </c>
      <c r="J14" s="259" t="s">
        <v>468</v>
      </c>
      <c r="K14" s="258" t="s">
        <v>184</v>
      </c>
      <c r="L14" s="259" t="s">
        <v>185</v>
      </c>
      <c r="M14" s="260" t="s">
        <v>170</v>
      </c>
      <c r="N14" s="259" t="s">
        <v>171</v>
      </c>
      <c r="O14" s="258" t="s">
        <v>186</v>
      </c>
      <c r="P14" s="259" t="s">
        <v>481</v>
      </c>
      <c r="Q14" s="260" t="s">
        <v>187</v>
      </c>
      <c r="R14" s="259" t="s">
        <v>494</v>
      </c>
      <c r="S14" s="227"/>
      <c r="T14" s="227"/>
      <c r="U14" s="227"/>
      <c r="V14" s="227"/>
      <c r="W14" s="227"/>
    </row>
    <row r="15" spans="1:24" x14ac:dyDescent="0.25">
      <c r="A15" s="222" t="s">
        <v>64</v>
      </c>
      <c r="B15" s="254">
        <v>1500</v>
      </c>
      <c r="C15" s="284" t="s">
        <v>144</v>
      </c>
      <c r="D15" s="259" t="s">
        <v>452</v>
      </c>
      <c r="E15" s="260" t="s">
        <v>188</v>
      </c>
      <c r="F15" s="259" t="s">
        <v>440</v>
      </c>
      <c r="G15" s="260" t="s">
        <v>189</v>
      </c>
      <c r="H15" s="259" t="s">
        <v>444</v>
      </c>
      <c r="I15" s="260" t="s">
        <v>157</v>
      </c>
      <c r="J15" s="259" t="s">
        <v>170</v>
      </c>
      <c r="K15" s="258" t="s">
        <v>190</v>
      </c>
      <c r="L15" s="259" t="s">
        <v>191</v>
      </c>
      <c r="M15" s="260" t="s">
        <v>157</v>
      </c>
      <c r="N15" s="259" t="s">
        <v>468</v>
      </c>
      <c r="O15" s="258" t="s">
        <v>192</v>
      </c>
      <c r="P15" s="259" t="s">
        <v>482</v>
      </c>
      <c r="Q15" s="260" t="s">
        <v>193</v>
      </c>
      <c r="R15" s="259" t="s">
        <v>495</v>
      </c>
      <c r="S15" s="227"/>
      <c r="T15" s="227"/>
      <c r="U15" s="227"/>
      <c r="V15" s="227"/>
      <c r="W15" s="227"/>
    </row>
    <row r="16" spans="1:24" x14ac:dyDescent="0.25">
      <c r="A16" s="222" t="s">
        <v>65</v>
      </c>
      <c r="B16" s="254">
        <v>3000</v>
      </c>
      <c r="C16" s="284" t="s">
        <v>145</v>
      </c>
      <c r="D16" s="259" t="s">
        <v>453</v>
      </c>
      <c r="E16" s="260" t="s">
        <v>194</v>
      </c>
      <c r="F16" s="259" t="s">
        <v>467</v>
      </c>
      <c r="G16" s="260" t="s">
        <v>195</v>
      </c>
      <c r="H16" s="259" t="s">
        <v>445</v>
      </c>
      <c r="I16" s="260" t="s">
        <v>157</v>
      </c>
      <c r="J16" s="259" t="s">
        <v>441</v>
      </c>
      <c r="K16" s="258" t="s">
        <v>196</v>
      </c>
      <c r="L16" s="259" t="s">
        <v>197</v>
      </c>
      <c r="M16" s="110" t="s">
        <v>177</v>
      </c>
      <c r="N16" s="259" t="s">
        <v>437</v>
      </c>
      <c r="O16" s="258" t="s">
        <v>198</v>
      </c>
      <c r="P16" s="259" t="s">
        <v>483</v>
      </c>
      <c r="Q16" s="260" t="s">
        <v>193</v>
      </c>
      <c r="R16" s="259" t="s">
        <v>466</v>
      </c>
    </row>
    <row r="17" spans="1:18" x14ac:dyDescent="0.25">
      <c r="A17" s="222"/>
      <c r="B17" s="254"/>
      <c r="C17" s="284"/>
      <c r="D17" s="259"/>
      <c r="E17" s="260"/>
      <c r="F17" s="259"/>
      <c r="G17" s="260"/>
      <c r="H17" s="259"/>
      <c r="I17" s="260"/>
      <c r="J17" s="259"/>
      <c r="K17" s="258"/>
      <c r="L17" s="259"/>
      <c r="M17" s="260"/>
      <c r="N17" s="259"/>
      <c r="O17" s="258"/>
      <c r="P17" s="259"/>
      <c r="Q17" s="260"/>
      <c r="R17" s="259"/>
    </row>
    <row r="18" spans="1:18" ht="13" x14ac:dyDescent="0.3">
      <c r="A18" s="239" t="s">
        <v>67</v>
      </c>
      <c r="B18" s="261"/>
      <c r="C18" s="285" t="s">
        <v>146</v>
      </c>
      <c r="D18" s="263" t="s">
        <v>454</v>
      </c>
      <c r="E18" s="264" t="s">
        <v>199</v>
      </c>
      <c r="F18" s="273">
        <v>0.24099999999999999</v>
      </c>
      <c r="G18" s="264" t="s">
        <v>200</v>
      </c>
      <c r="H18" s="273">
        <v>5.0410000000000004</v>
      </c>
      <c r="I18" s="264" t="s">
        <v>201</v>
      </c>
      <c r="J18" s="263" t="s">
        <v>475</v>
      </c>
      <c r="K18" s="262" t="s">
        <v>202</v>
      </c>
      <c r="L18" s="273">
        <v>1.5940000000000001</v>
      </c>
      <c r="M18" s="264" t="s">
        <v>203</v>
      </c>
      <c r="N18" s="273">
        <v>1.2E-2</v>
      </c>
      <c r="O18" s="262" t="s">
        <v>204</v>
      </c>
      <c r="P18" s="273">
        <v>91.066000000000003</v>
      </c>
      <c r="Q18" s="264" t="s">
        <v>205</v>
      </c>
      <c r="R18" s="273">
        <v>0.26700000000000002</v>
      </c>
    </row>
    <row r="19" spans="1:18" ht="13" x14ac:dyDescent="0.3">
      <c r="A19" s="84"/>
      <c r="B19" s="240"/>
      <c r="C19" s="240"/>
      <c r="D19" s="241"/>
      <c r="E19" s="241"/>
      <c r="F19" s="241"/>
      <c r="G19" s="240"/>
      <c r="H19" s="241"/>
      <c r="I19" s="241"/>
      <c r="J19" s="241"/>
      <c r="K19" s="240"/>
      <c r="L19" s="241"/>
      <c r="M19" s="242"/>
      <c r="N19" s="242"/>
      <c r="O19" s="240"/>
      <c r="P19" s="241"/>
      <c r="Q19" s="242"/>
      <c r="R19" s="242"/>
    </row>
    <row r="20" spans="1:18" ht="13" x14ac:dyDescent="0.3">
      <c r="A20" s="225"/>
      <c r="B20" s="225"/>
      <c r="C20" s="83"/>
      <c r="D20" s="83" t="s">
        <v>49</v>
      </c>
      <c r="E20" s="83"/>
      <c r="F20" s="83"/>
      <c r="G20" s="83"/>
      <c r="H20" s="83"/>
      <c r="I20" s="84"/>
      <c r="J20" s="84"/>
      <c r="K20" s="222"/>
      <c r="L20" s="222"/>
      <c r="M20" s="222"/>
      <c r="N20" s="222"/>
      <c r="O20" s="222"/>
      <c r="P20" s="222"/>
      <c r="Q20" s="222"/>
      <c r="R20" s="222"/>
    </row>
    <row r="21" spans="1:18" ht="13" x14ac:dyDescent="0.3">
      <c r="A21" s="83" t="s">
        <v>68</v>
      </c>
      <c r="B21" s="85"/>
      <c r="C21" s="305" t="s">
        <v>51</v>
      </c>
      <c r="D21" s="306"/>
      <c r="E21" s="306"/>
      <c r="F21" s="307"/>
      <c r="G21" s="305" t="s">
        <v>52</v>
      </c>
      <c r="H21" s="306"/>
      <c r="I21" s="306"/>
      <c r="J21" s="307"/>
      <c r="K21" s="305" t="s">
        <v>53</v>
      </c>
      <c r="L21" s="306"/>
      <c r="M21" s="306"/>
      <c r="N21" s="307"/>
      <c r="O21" s="305" t="s">
        <v>42</v>
      </c>
      <c r="P21" s="306"/>
      <c r="Q21" s="306"/>
      <c r="R21" s="307"/>
    </row>
    <row r="22" spans="1:18" ht="13" x14ac:dyDescent="0.3">
      <c r="A22" s="83"/>
      <c r="B22" s="85"/>
      <c r="C22" s="305" t="s">
        <v>54</v>
      </c>
      <c r="D22" s="306"/>
      <c r="E22" s="305" t="s">
        <v>55</v>
      </c>
      <c r="F22" s="306"/>
      <c r="G22" s="305" t="s">
        <v>54</v>
      </c>
      <c r="H22" s="306"/>
      <c r="I22" s="305" t="s">
        <v>55</v>
      </c>
      <c r="J22" s="306"/>
      <c r="K22" s="305" t="s">
        <v>54</v>
      </c>
      <c r="L22" s="306"/>
      <c r="M22" s="305" t="s">
        <v>55</v>
      </c>
      <c r="N22" s="307"/>
      <c r="O22" s="305" t="s">
        <v>54</v>
      </c>
      <c r="P22" s="306"/>
      <c r="Q22" s="305" t="s">
        <v>55</v>
      </c>
      <c r="R22" s="307"/>
    </row>
    <row r="23" spans="1:18" ht="13" x14ac:dyDescent="0.3">
      <c r="A23" s="229" t="s">
        <v>56</v>
      </c>
      <c r="B23" s="85" t="s">
        <v>57</v>
      </c>
      <c r="C23" s="229" t="s">
        <v>58</v>
      </c>
      <c r="D23" s="230" t="s">
        <v>59</v>
      </c>
      <c r="E23" s="229" t="s">
        <v>58</v>
      </c>
      <c r="F23" s="230" t="s">
        <v>59</v>
      </c>
      <c r="G23" s="229" t="s">
        <v>60</v>
      </c>
      <c r="H23" s="230" t="s">
        <v>59</v>
      </c>
      <c r="I23" s="229" t="s">
        <v>58</v>
      </c>
      <c r="J23" s="230" t="s">
        <v>59</v>
      </c>
      <c r="K23" s="231" t="s">
        <v>60</v>
      </c>
      <c r="L23" s="230" t="s">
        <v>59</v>
      </c>
      <c r="M23" s="229" t="s">
        <v>58</v>
      </c>
      <c r="N23" s="230" t="s">
        <v>59</v>
      </c>
      <c r="O23" s="231" t="s">
        <v>60</v>
      </c>
      <c r="P23" s="230" t="s">
        <v>59</v>
      </c>
      <c r="Q23" s="229" t="s">
        <v>58</v>
      </c>
      <c r="R23" s="230" t="s">
        <v>59</v>
      </c>
    </row>
    <row r="24" spans="1:18" x14ac:dyDescent="0.25">
      <c r="A24" s="222" t="s">
        <v>61</v>
      </c>
      <c r="B24" s="232"/>
      <c r="C24" s="233"/>
      <c r="D24" s="238"/>
      <c r="E24" s="243"/>
      <c r="F24" s="244"/>
      <c r="G24" s="245"/>
      <c r="H24" s="238"/>
      <c r="I24" s="243"/>
      <c r="J24" s="244"/>
      <c r="K24" s="245"/>
      <c r="L24" s="238"/>
      <c r="M24" s="246"/>
      <c r="N24" s="235"/>
      <c r="O24" s="245"/>
      <c r="P24" s="238"/>
      <c r="Q24" s="246"/>
      <c r="R24" s="235"/>
    </row>
    <row r="25" spans="1:18" x14ac:dyDescent="0.25">
      <c r="A25" s="222" t="s">
        <v>62</v>
      </c>
      <c r="B25" s="254">
        <v>750</v>
      </c>
      <c r="C25" s="260" t="s">
        <v>206</v>
      </c>
      <c r="D25" s="259" t="s">
        <v>455</v>
      </c>
      <c r="E25" s="110" t="s">
        <v>207</v>
      </c>
      <c r="F25" s="259" t="s">
        <v>468</v>
      </c>
      <c r="G25" s="260" t="s">
        <v>194</v>
      </c>
      <c r="H25" s="259" t="s">
        <v>439</v>
      </c>
      <c r="I25" s="110" t="s">
        <v>171</v>
      </c>
      <c r="J25" s="259" t="s">
        <v>171</v>
      </c>
      <c r="K25" s="110" t="s">
        <v>171</v>
      </c>
      <c r="L25" s="259" t="s">
        <v>171</v>
      </c>
      <c r="M25" s="110" t="s">
        <v>171</v>
      </c>
      <c r="N25" s="259" t="s">
        <v>171</v>
      </c>
      <c r="O25" s="260" t="s">
        <v>208</v>
      </c>
      <c r="P25" s="259" t="s">
        <v>484</v>
      </c>
      <c r="Q25" s="106">
        <v>3</v>
      </c>
      <c r="R25" s="107">
        <v>2E-3</v>
      </c>
    </row>
    <row r="26" spans="1:18" x14ac:dyDescent="0.25">
      <c r="A26" s="222" t="s">
        <v>63</v>
      </c>
      <c r="B26" s="254">
        <v>1500</v>
      </c>
      <c r="C26" s="260" t="s">
        <v>209</v>
      </c>
      <c r="D26" s="259" t="s">
        <v>455</v>
      </c>
      <c r="E26" s="110" t="s">
        <v>210</v>
      </c>
      <c r="F26" s="259" t="s">
        <v>468</v>
      </c>
      <c r="G26" s="260" t="s">
        <v>188</v>
      </c>
      <c r="H26" s="259" t="s">
        <v>440</v>
      </c>
      <c r="I26" s="110" t="s">
        <v>171</v>
      </c>
      <c r="J26" s="259" t="s">
        <v>171</v>
      </c>
      <c r="K26" s="110" t="s">
        <v>171</v>
      </c>
      <c r="L26" s="259" t="s">
        <v>171</v>
      </c>
      <c r="M26" s="110" t="s">
        <v>171</v>
      </c>
      <c r="N26" s="259" t="s">
        <v>171</v>
      </c>
      <c r="O26" s="260" t="s">
        <v>190</v>
      </c>
      <c r="P26" s="259" t="s">
        <v>485</v>
      </c>
      <c r="Q26" s="106">
        <v>1</v>
      </c>
      <c r="R26" s="107">
        <v>2E-3</v>
      </c>
    </row>
    <row r="27" spans="1:18" x14ac:dyDescent="0.25">
      <c r="A27" s="222" t="s">
        <v>64</v>
      </c>
      <c r="B27" s="254">
        <v>3000</v>
      </c>
      <c r="C27" s="260" t="s">
        <v>201</v>
      </c>
      <c r="D27" s="259" t="s">
        <v>456</v>
      </c>
      <c r="E27" s="110" t="s">
        <v>171</v>
      </c>
      <c r="F27" s="259" t="s">
        <v>171</v>
      </c>
      <c r="G27" s="110" t="s">
        <v>157</v>
      </c>
      <c r="H27" s="259" t="s">
        <v>441</v>
      </c>
      <c r="I27" s="110" t="s">
        <v>171</v>
      </c>
      <c r="J27" s="259" t="s">
        <v>171</v>
      </c>
      <c r="K27" s="110" t="s">
        <v>171</v>
      </c>
      <c r="L27" s="259" t="s">
        <v>171</v>
      </c>
      <c r="M27" s="110" t="s">
        <v>171</v>
      </c>
      <c r="N27" s="259" t="s">
        <v>171</v>
      </c>
      <c r="O27" s="260" t="s">
        <v>211</v>
      </c>
      <c r="P27" s="259" t="s">
        <v>486</v>
      </c>
      <c r="Q27" s="110" t="s">
        <v>170</v>
      </c>
      <c r="R27" s="259" t="s">
        <v>170</v>
      </c>
    </row>
    <row r="28" spans="1:18" x14ac:dyDescent="0.25">
      <c r="A28" s="222" t="s">
        <v>65</v>
      </c>
      <c r="B28" s="254">
        <v>7500</v>
      </c>
      <c r="C28" s="260" t="s">
        <v>212</v>
      </c>
      <c r="D28" s="259" t="s">
        <v>457</v>
      </c>
      <c r="E28" s="110" t="s">
        <v>171</v>
      </c>
      <c r="F28" s="259" t="s">
        <v>171</v>
      </c>
      <c r="G28" s="110" t="s">
        <v>157</v>
      </c>
      <c r="H28" s="259" t="s">
        <v>438</v>
      </c>
      <c r="I28" s="110" t="s">
        <v>171</v>
      </c>
      <c r="J28" s="259" t="s">
        <v>171</v>
      </c>
      <c r="K28" s="110" t="s">
        <v>171</v>
      </c>
      <c r="L28" s="259" t="s">
        <v>171</v>
      </c>
      <c r="M28" s="110" t="s">
        <v>171</v>
      </c>
      <c r="N28" s="259" t="s">
        <v>171</v>
      </c>
      <c r="O28" s="260" t="s">
        <v>203</v>
      </c>
      <c r="P28" s="259" t="s">
        <v>213</v>
      </c>
      <c r="Q28" s="110" t="s">
        <v>170</v>
      </c>
      <c r="R28" s="259" t="s">
        <v>170</v>
      </c>
    </row>
    <row r="29" spans="1:18" x14ac:dyDescent="0.25">
      <c r="A29" s="222"/>
      <c r="B29" s="254"/>
      <c r="C29" s="260"/>
      <c r="D29" s="259"/>
      <c r="E29" s="110"/>
      <c r="F29" s="259"/>
      <c r="G29" s="110"/>
      <c r="H29" s="259"/>
      <c r="I29" s="110"/>
      <c r="J29" s="259"/>
      <c r="K29" s="260"/>
      <c r="L29" s="259"/>
      <c r="M29" s="106"/>
      <c r="N29" s="265"/>
      <c r="O29" s="260"/>
      <c r="P29" s="259"/>
      <c r="Q29" s="106"/>
      <c r="R29" s="265"/>
    </row>
    <row r="30" spans="1:18" x14ac:dyDescent="0.25">
      <c r="A30" s="222" t="s">
        <v>66</v>
      </c>
      <c r="B30" s="254"/>
      <c r="C30" s="260"/>
      <c r="D30" s="259"/>
      <c r="E30" s="110"/>
      <c r="F30" s="259"/>
      <c r="G30" s="110"/>
      <c r="H30" s="259"/>
      <c r="I30" s="110"/>
      <c r="J30" s="259"/>
      <c r="K30" s="260"/>
      <c r="L30" s="259"/>
      <c r="M30" s="106"/>
      <c r="N30" s="265"/>
      <c r="O30" s="260"/>
      <c r="P30" s="259"/>
      <c r="Q30" s="106"/>
      <c r="R30" s="265"/>
    </row>
    <row r="31" spans="1:18" x14ac:dyDescent="0.25">
      <c r="A31" s="222" t="s">
        <v>62</v>
      </c>
      <c r="B31" s="254">
        <v>1500</v>
      </c>
      <c r="C31" s="260" t="s">
        <v>214</v>
      </c>
      <c r="D31" s="259" t="s">
        <v>458</v>
      </c>
      <c r="E31" s="110" t="s">
        <v>171</v>
      </c>
      <c r="F31" s="271" t="s">
        <v>171</v>
      </c>
      <c r="G31" s="110" t="s">
        <v>171</v>
      </c>
      <c r="H31" s="259" t="s">
        <v>171</v>
      </c>
      <c r="I31" s="110" t="s">
        <v>171</v>
      </c>
      <c r="J31" s="259" t="s">
        <v>171</v>
      </c>
      <c r="K31" s="106">
        <v>1</v>
      </c>
      <c r="L31" s="259" t="s">
        <v>468</v>
      </c>
      <c r="M31" s="110" t="s">
        <v>171</v>
      </c>
      <c r="N31" s="259" t="s">
        <v>171</v>
      </c>
      <c r="O31" s="260" t="s">
        <v>215</v>
      </c>
      <c r="P31" s="259" t="s">
        <v>487</v>
      </c>
      <c r="Q31" s="110" t="s">
        <v>170</v>
      </c>
      <c r="R31" s="259" t="s">
        <v>170</v>
      </c>
    </row>
    <row r="32" spans="1:18" x14ac:dyDescent="0.25">
      <c r="A32" s="222" t="s">
        <v>63</v>
      </c>
      <c r="B32" s="254">
        <v>3000</v>
      </c>
      <c r="C32" s="260" t="s">
        <v>216</v>
      </c>
      <c r="D32" s="259" t="s">
        <v>459</v>
      </c>
      <c r="E32" s="106" t="s">
        <v>171</v>
      </c>
      <c r="F32" s="271" t="s">
        <v>171</v>
      </c>
      <c r="G32" s="110" t="s">
        <v>171</v>
      </c>
      <c r="H32" s="259" t="s">
        <v>171</v>
      </c>
      <c r="I32" s="110" t="s">
        <v>171</v>
      </c>
      <c r="J32" s="259" t="s">
        <v>171</v>
      </c>
      <c r="K32" s="110" t="s">
        <v>171</v>
      </c>
      <c r="L32" s="259" t="s">
        <v>171</v>
      </c>
      <c r="M32" s="110" t="s">
        <v>171</v>
      </c>
      <c r="N32" s="259" t="s">
        <v>171</v>
      </c>
      <c r="O32" s="260" t="s">
        <v>216</v>
      </c>
      <c r="P32" s="259" t="s">
        <v>459</v>
      </c>
      <c r="Q32" s="110" t="s">
        <v>170</v>
      </c>
      <c r="R32" s="259" t="s">
        <v>170</v>
      </c>
    </row>
    <row r="33" spans="1:18" x14ac:dyDescent="0.25">
      <c r="A33" s="222" t="s">
        <v>64</v>
      </c>
      <c r="B33" s="254">
        <v>6000</v>
      </c>
      <c r="C33" s="260" t="s">
        <v>217</v>
      </c>
      <c r="D33" s="259" t="s">
        <v>460</v>
      </c>
      <c r="E33" s="110" t="s">
        <v>171</v>
      </c>
      <c r="F33" s="271" t="s">
        <v>171</v>
      </c>
      <c r="G33" s="110" t="s">
        <v>157</v>
      </c>
      <c r="H33" s="259" t="s">
        <v>437</v>
      </c>
      <c r="I33" s="110" t="s">
        <v>171</v>
      </c>
      <c r="J33" s="259" t="s">
        <v>171</v>
      </c>
      <c r="K33" s="106" t="s">
        <v>171</v>
      </c>
      <c r="L33" s="259" t="s">
        <v>171</v>
      </c>
      <c r="M33" s="110" t="s">
        <v>171</v>
      </c>
      <c r="N33" s="259" t="s">
        <v>171</v>
      </c>
      <c r="O33" s="260" t="s">
        <v>162</v>
      </c>
      <c r="P33" s="259" t="s">
        <v>488</v>
      </c>
      <c r="Q33" s="110" t="s">
        <v>170</v>
      </c>
      <c r="R33" s="259" t="s">
        <v>170</v>
      </c>
    </row>
    <row r="34" spans="1:18" x14ac:dyDescent="0.25">
      <c r="A34" s="222" t="s">
        <v>65</v>
      </c>
      <c r="B34" s="254">
        <v>15000</v>
      </c>
      <c r="C34" s="260" t="s">
        <v>203</v>
      </c>
      <c r="D34" s="259" t="s">
        <v>461</v>
      </c>
      <c r="E34" s="110" t="s">
        <v>171</v>
      </c>
      <c r="F34" s="259" t="s">
        <v>171</v>
      </c>
      <c r="G34" s="110" t="s">
        <v>171</v>
      </c>
      <c r="H34" s="259" t="s">
        <v>171</v>
      </c>
      <c r="I34" s="110" t="s">
        <v>171</v>
      </c>
      <c r="J34" s="259" t="s">
        <v>171</v>
      </c>
      <c r="K34" s="106" t="s">
        <v>171</v>
      </c>
      <c r="L34" s="259" t="s">
        <v>171</v>
      </c>
      <c r="M34" s="110" t="s">
        <v>171</v>
      </c>
      <c r="N34" s="259" t="s">
        <v>171</v>
      </c>
      <c r="O34" s="260" t="s">
        <v>203</v>
      </c>
      <c r="P34" s="259" t="s">
        <v>461</v>
      </c>
      <c r="Q34" s="110" t="s">
        <v>170</v>
      </c>
      <c r="R34" s="259" t="s">
        <v>170</v>
      </c>
    </row>
    <row r="35" spans="1:18" x14ac:dyDescent="0.25">
      <c r="A35" s="222"/>
      <c r="B35" s="254"/>
      <c r="C35" s="260"/>
      <c r="D35" s="259"/>
      <c r="E35" s="110"/>
      <c r="F35" s="259"/>
      <c r="G35" s="260"/>
      <c r="H35" s="259"/>
      <c r="I35" s="110"/>
      <c r="J35" s="259"/>
      <c r="K35" s="260"/>
      <c r="L35" s="259"/>
      <c r="M35" s="106"/>
      <c r="N35" s="259"/>
      <c r="O35" s="260"/>
      <c r="P35" s="259"/>
      <c r="Q35" s="106"/>
      <c r="R35" s="265"/>
    </row>
    <row r="36" spans="1:18" ht="13" x14ac:dyDescent="0.3">
      <c r="A36" s="239" t="s">
        <v>67</v>
      </c>
      <c r="B36" s="261"/>
      <c r="C36" s="266" t="s">
        <v>218</v>
      </c>
      <c r="D36" s="272">
        <v>1.2010000000000001</v>
      </c>
      <c r="E36" s="266" t="s">
        <v>219</v>
      </c>
      <c r="F36" s="267" t="s">
        <v>220</v>
      </c>
      <c r="G36" s="268" t="s">
        <v>221</v>
      </c>
      <c r="H36" s="272">
        <v>0.03</v>
      </c>
      <c r="I36" s="274">
        <v>0</v>
      </c>
      <c r="J36" s="275">
        <v>0</v>
      </c>
      <c r="K36" s="268" t="s">
        <v>157</v>
      </c>
      <c r="L36" s="268" t="s">
        <v>468</v>
      </c>
      <c r="M36" s="270" t="s">
        <v>222</v>
      </c>
      <c r="N36" s="269" t="s">
        <v>222</v>
      </c>
      <c r="O36" s="268" t="s">
        <v>223</v>
      </c>
      <c r="P36" s="267" t="s">
        <v>489</v>
      </c>
      <c r="Q36" s="266" t="s">
        <v>224</v>
      </c>
      <c r="R36" s="267" t="s">
        <v>439</v>
      </c>
    </row>
    <row r="37" spans="1:18" ht="13" x14ac:dyDescent="0.3">
      <c r="A37" s="84"/>
      <c r="B37" s="240"/>
      <c r="C37" s="240"/>
      <c r="D37" s="241"/>
      <c r="E37" s="241"/>
      <c r="F37" s="241"/>
      <c r="G37" s="240"/>
      <c r="H37" s="241"/>
      <c r="L37" s="241"/>
      <c r="M37" s="222"/>
      <c r="N37" s="222"/>
      <c r="O37" s="222"/>
      <c r="P37" s="222"/>
      <c r="Q37" s="222"/>
      <c r="R37" s="222"/>
    </row>
    <row r="38" spans="1:18" ht="13" x14ac:dyDescent="0.3">
      <c r="A38" s="247" t="s">
        <v>43</v>
      </c>
      <c r="B38" s="248"/>
      <c r="C38" s="248"/>
      <c r="D38" s="249"/>
      <c r="E38" s="249"/>
      <c r="F38" s="249"/>
      <c r="G38" s="248"/>
      <c r="H38" s="249"/>
    </row>
    <row r="39" spans="1:18" ht="13" x14ac:dyDescent="0.3">
      <c r="A39" s="250" t="s">
        <v>397</v>
      </c>
      <c r="B39" s="248"/>
      <c r="C39" s="248"/>
      <c r="D39" s="249"/>
      <c r="E39" s="249"/>
      <c r="F39" s="249"/>
      <c r="G39" s="248"/>
      <c r="H39" s="249"/>
    </row>
    <row r="40" spans="1:18" ht="13" x14ac:dyDescent="0.3">
      <c r="A40" s="251" t="s">
        <v>405</v>
      </c>
      <c r="B40" s="248"/>
      <c r="C40" s="248"/>
      <c r="D40" s="249"/>
      <c r="E40" s="249"/>
      <c r="F40" s="249"/>
      <c r="G40" s="248"/>
      <c r="H40" s="249"/>
    </row>
    <row r="41" spans="1:18" x14ac:dyDescent="0.25">
      <c r="A41" s="308" t="s">
        <v>406</v>
      </c>
      <c r="B41" s="308"/>
      <c r="C41" s="308"/>
      <c r="D41" s="308"/>
      <c r="E41" s="308"/>
      <c r="F41" s="308"/>
      <c r="G41" s="308"/>
      <c r="H41" s="308"/>
    </row>
    <row r="42" spans="1:18" ht="13" x14ac:dyDescent="0.3">
      <c r="A42" s="309" t="s">
        <v>407</v>
      </c>
      <c r="B42" s="309"/>
      <c r="C42" s="309"/>
      <c r="D42" s="309"/>
      <c r="E42" s="309"/>
      <c r="F42" s="309"/>
      <c r="G42" s="309"/>
      <c r="H42" s="251"/>
    </row>
    <row r="43" spans="1:18" x14ac:dyDescent="0.25">
      <c r="A43" s="308" t="s">
        <v>408</v>
      </c>
      <c r="B43" s="308"/>
      <c r="C43" s="308"/>
      <c r="D43" s="308"/>
      <c r="E43" s="308"/>
      <c r="F43" s="308"/>
      <c r="G43" s="252"/>
      <c r="H43" s="252"/>
    </row>
    <row r="47" spans="1:18" ht="14.5" customHeight="1" x14ac:dyDescent="0.25"/>
  </sheetData>
  <mergeCells count="27">
    <mergeCell ref="K22:L22"/>
    <mergeCell ref="M22:N22"/>
    <mergeCell ref="O22:P22"/>
    <mergeCell ref="Q22:R22"/>
    <mergeCell ref="A42:G42"/>
    <mergeCell ref="A43:F43"/>
    <mergeCell ref="K3:N3"/>
    <mergeCell ref="O3:R3"/>
    <mergeCell ref="C4:D4"/>
    <mergeCell ref="E4:F4"/>
    <mergeCell ref="G4:H4"/>
    <mergeCell ref="I4:J4"/>
    <mergeCell ref="K4:L4"/>
    <mergeCell ref="M4:N4"/>
    <mergeCell ref="O4:P4"/>
    <mergeCell ref="Q4:R4"/>
    <mergeCell ref="K21:N21"/>
    <mergeCell ref="O21:R21"/>
    <mergeCell ref="C22:D22"/>
    <mergeCell ref="E22:F22"/>
    <mergeCell ref="C3:F3"/>
    <mergeCell ref="G3:J3"/>
    <mergeCell ref="C21:F21"/>
    <mergeCell ref="G21:J21"/>
    <mergeCell ref="A41:H41"/>
    <mergeCell ref="G22:H22"/>
    <mergeCell ref="I22:J22"/>
  </mergeCells>
  <pageMargins left="0.7" right="0.7" top="0.75" bottom="0.75" header="0.3" footer="0.3"/>
  <pageSetup paperSize="9" scale="4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24"/>
  <sheetViews>
    <sheetView showGridLines="0" topLeftCell="B1" workbookViewId="0">
      <selection activeCell="F34" sqref="F34"/>
    </sheetView>
  </sheetViews>
  <sheetFormatPr defaultColWidth="8.81640625" defaultRowHeight="12.5" x14ac:dyDescent="0.25"/>
  <cols>
    <col min="1" max="1" width="40.54296875" style="116" customWidth="1"/>
    <col min="2" max="2" width="11.1796875" style="116" customWidth="1"/>
    <col min="3" max="18" width="12.54296875" style="116" customWidth="1"/>
    <col min="19" max="256" width="8.81640625" style="116"/>
    <col min="257" max="257" width="40.54296875" style="116" customWidth="1"/>
    <col min="258" max="258" width="11.1796875" style="116" customWidth="1"/>
    <col min="259" max="274" width="12.54296875" style="116" customWidth="1"/>
    <col min="275" max="512" width="8.81640625" style="116"/>
    <col min="513" max="513" width="40.54296875" style="116" customWidth="1"/>
    <col min="514" max="514" width="11.1796875" style="116" customWidth="1"/>
    <col min="515" max="530" width="12.54296875" style="116" customWidth="1"/>
    <col min="531" max="768" width="8.81640625" style="116"/>
    <col min="769" max="769" width="40.54296875" style="116" customWidth="1"/>
    <col min="770" max="770" width="11.1796875" style="116" customWidth="1"/>
    <col min="771" max="786" width="12.54296875" style="116" customWidth="1"/>
    <col min="787" max="1024" width="8.81640625" style="116"/>
    <col min="1025" max="1025" width="40.54296875" style="116" customWidth="1"/>
    <col min="1026" max="1026" width="11.1796875" style="116" customWidth="1"/>
    <col min="1027" max="1042" width="12.54296875" style="116" customWidth="1"/>
    <col min="1043" max="1280" width="8.81640625" style="116"/>
    <col min="1281" max="1281" width="40.54296875" style="116" customWidth="1"/>
    <col min="1282" max="1282" width="11.1796875" style="116" customWidth="1"/>
    <col min="1283" max="1298" width="12.54296875" style="116" customWidth="1"/>
    <col min="1299" max="1536" width="8.81640625" style="116"/>
    <col min="1537" max="1537" width="40.54296875" style="116" customWidth="1"/>
    <col min="1538" max="1538" width="11.1796875" style="116" customWidth="1"/>
    <col min="1539" max="1554" width="12.54296875" style="116" customWidth="1"/>
    <col min="1555" max="1792" width="8.81640625" style="116"/>
    <col min="1793" max="1793" width="40.54296875" style="116" customWidth="1"/>
    <col min="1794" max="1794" width="11.1796875" style="116" customWidth="1"/>
    <col min="1795" max="1810" width="12.54296875" style="116" customWidth="1"/>
    <col min="1811" max="2048" width="8.81640625" style="116"/>
    <col min="2049" max="2049" width="40.54296875" style="116" customWidth="1"/>
    <col min="2050" max="2050" width="11.1796875" style="116" customWidth="1"/>
    <col min="2051" max="2066" width="12.54296875" style="116" customWidth="1"/>
    <col min="2067" max="2304" width="8.81640625" style="116"/>
    <col min="2305" max="2305" width="40.54296875" style="116" customWidth="1"/>
    <col min="2306" max="2306" width="11.1796875" style="116" customWidth="1"/>
    <col min="2307" max="2322" width="12.54296875" style="116" customWidth="1"/>
    <col min="2323" max="2560" width="8.81640625" style="116"/>
    <col min="2561" max="2561" width="40.54296875" style="116" customWidth="1"/>
    <col min="2562" max="2562" width="11.1796875" style="116" customWidth="1"/>
    <col min="2563" max="2578" width="12.54296875" style="116" customWidth="1"/>
    <col min="2579" max="2816" width="8.81640625" style="116"/>
    <col min="2817" max="2817" width="40.54296875" style="116" customWidth="1"/>
    <col min="2818" max="2818" width="11.1796875" style="116" customWidth="1"/>
    <col min="2819" max="2834" width="12.54296875" style="116" customWidth="1"/>
    <col min="2835" max="3072" width="8.81640625" style="116"/>
    <col min="3073" max="3073" width="40.54296875" style="116" customWidth="1"/>
    <col min="3074" max="3074" width="11.1796875" style="116" customWidth="1"/>
    <col min="3075" max="3090" width="12.54296875" style="116" customWidth="1"/>
    <col min="3091" max="3328" width="8.81640625" style="116"/>
    <col min="3329" max="3329" width="40.54296875" style="116" customWidth="1"/>
    <col min="3330" max="3330" width="11.1796875" style="116" customWidth="1"/>
    <col min="3331" max="3346" width="12.54296875" style="116" customWidth="1"/>
    <col min="3347" max="3584" width="8.81640625" style="116"/>
    <col min="3585" max="3585" width="40.54296875" style="116" customWidth="1"/>
    <col min="3586" max="3586" width="11.1796875" style="116" customWidth="1"/>
    <col min="3587" max="3602" width="12.54296875" style="116" customWidth="1"/>
    <col min="3603" max="3840" width="8.81640625" style="116"/>
    <col min="3841" max="3841" width="40.54296875" style="116" customWidth="1"/>
    <col min="3842" max="3842" width="11.1796875" style="116" customWidth="1"/>
    <col min="3843" max="3858" width="12.54296875" style="116" customWidth="1"/>
    <col min="3859" max="4096" width="8.81640625" style="116"/>
    <col min="4097" max="4097" width="40.54296875" style="116" customWidth="1"/>
    <col min="4098" max="4098" width="11.1796875" style="116" customWidth="1"/>
    <col min="4099" max="4114" width="12.54296875" style="116" customWidth="1"/>
    <col min="4115" max="4352" width="8.81640625" style="116"/>
    <col min="4353" max="4353" width="40.54296875" style="116" customWidth="1"/>
    <col min="4354" max="4354" width="11.1796875" style="116" customWidth="1"/>
    <col min="4355" max="4370" width="12.54296875" style="116" customWidth="1"/>
    <col min="4371" max="4608" width="8.81640625" style="116"/>
    <col min="4609" max="4609" width="40.54296875" style="116" customWidth="1"/>
    <col min="4610" max="4610" width="11.1796875" style="116" customWidth="1"/>
    <col min="4611" max="4626" width="12.54296875" style="116" customWidth="1"/>
    <col min="4627" max="4864" width="8.81640625" style="116"/>
    <col min="4865" max="4865" width="40.54296875" style="116" customWidth="1"/>
    <col min="4866" max="4866" width="11.1796875" style="116" customWidth="1"/>
    <col min="4867" max="4882" width="12.54296875" style="116" customWidth="1"/>
    <col min="4883" max="5120" width="8.81640625" style="116"/>
    <col min="5121" max="5121" width="40.54296875" style="116" customWidth="1"/>
    <col min="5122" max="5122" width="11.1796875" style="116" customWidth="1"/>
    <col min="5123" max="5138" width="12.54296875" style="116" customWidth="1"/>
    <col min="5139" max="5376" width="8.81640625" style="116"/>
    <col min="5377" max="5377" width="40.54296875" style="116" customWidth="1"/>
    <col min="5378" max="5378" width="11.1796875" style="116" customWidth="1"/>
    <col min="5379" max="5394" width="12.54296875" style="116" customWidth="1"/>
    <col min="5395" max="5632" width="8.81640625" style="116"/>
    <col min="5633" max="5633" width="40.54296875" style="116" customWidth="1"/>
    <col min="5634" max="5634" width="11.1796875" style="116" customWidth="1"/>
    <col min="5635" max="5650" width="12.54296875" style="116" customWidth="1"/>
    <col min="5651" max="5888" width="8.81640625" style="116"/>
    <col min="5889" max="5889" width="40.54296875" style="116" customWidth="1"/>
    <col min="5890" max="5890" width="11.1796875" style="116" customWidth="1"/>
    <col min="5891" max="5906" width="12.54296875" style="116" customWidth="1"/>
    <col min="5907" max="6144" width="8.81640625" style="116"/>
    <col min="6145" max="6145" width="40.54296875" style="116" customWidth="1"/>
    <col min="6146" max="6146" width="11.1796875" style="116" customWidth="1"/>
    <col min="6147" max="6162" width="12.54296875" style="116" customWidth="1"/>
    <col min="6163" max="6400" width="8.81640625" style="116"/>
    <col min="6401" max="6401" width="40.54296875" style="116" customWidth="1"/>
    <col min="6402" max="6402" width="11.1796875" style="116" customWidth="1"/>
    <col min="6403" max="6418" width="12.54296875" style="116" customWidth="1"/>
    <col min="6419" max="6656" width="8.81640625" style="116"/>
    <col min="6657" max="6657" width="40.54296875" style="116" customWidth="1"/>
    <col min="6658" max="6658" width="11.1796875" style="116" customWidth="1"/>
    <col min="6659" max="6674" width="12.54296875" style="116" customWidth="1"/>
    <col min="6675" max="6912" width="8.81640625" style="116"/>
    <col min="6913" max="6913" width="40.54296875" style="116" customWidth="1"/>
    <col min="6914" max="6914" width="11.1796875" style="116" customWidth="1"/>
    <col min="6915" max="6930" width="12.54296875" style="116" customWidth="1"/>
    <col min="6931" max="7168" width="8.81640625" style="116"/>
    <col min="7169" max="7169" width="40.54296875" style="116" customWidth="1"/>
    <col min="7170" max="7170" width="11.1796875" style="116" customWidth="1"/>
    <col min="7171" max="7186" width="12.54296875" style="116" customWidth="1"/>
    <col min="7187" max="7424" width="8.81640625" style="116"/>
    <col min="7425" max="7425" width="40.54296875" style="116" customWidth="1"/>
    <col min="7426" max="7426" width="11.1796875" style="116" customWidth="1"/>
    <col min="7427" max="7442" width="12.54296875" style="116" customWidth="1"/>
    <col min="7443" max="7680" width="8.81640625" style="116"/>
    <col min="7681" max="7681" width="40.54296875" style="116" customWidth="1"/>
    <col min="7682" max="7682" width="11.1796875" style="116" customWidth="1"/>
    <col min="7683" max="7698" width="12.54296875" style="116" customWidth="1"/>
    <col min="7699" max="7936" width="8.81640625" style="116"/>
    <col min="7937" max="7937" width="40.54296875" style="116" customWidth="1"/>
    <col min="7938" max="7938" width="11.1796875" style="116" customWidth="1"/>
    <col min="7939" max="7954" width="12.54296875" style="116" customWidth="1"/>
    <col min="7955" max="8192" width="8.81640625" style="116"/>
    <col min="8193" max="8193" width="40.54296875" style="116" customWidth="1"/>
    <col min="8194" max="8194" width="11.1796875" style="116" customWidth="1"/>
    <col min="8195" max="8210" width="12.54296875" style="116" customWidth="1"/>
    <col min="8211" max="8448" width="8.81640625" style="116"/>
    <col min="8449" max="8449" width="40.54296875" style="116" customWidth="1"/>
    <col min="8450" max="8450" width="11.1796875" style="116" customWidth="1"/>
    <col min="8451" max="8466" width="12.54296875" style="116" customWidth="1"/>
    <col min="8467" max="8704" width="8.81640625" style="116"/>
    <col min="8705" max="8705" width="40.54296875" style="116" customWidth="1"/>
    <col min="8706" max="8706" width="11.1796875" style="116" customWidth="1"/>
    <col min="8707" max="8722" width="12.54296875" style="116" customWidth="1"/>
    <col min="8723" max="8960" width="8.81640625" style="116"/>
    <col min="8961" max="8961" width="40.54296875" style="116" customWidth="1"/>
    <col min="8962" max="8962" width="11.1796875" style="116" customWidth="1"/>
    <col min="8963" max="8978" width="12.54296875" style="116" customWidth="1"/>
    <col min="8979" max="9216" width="8.81640625" style="116"/>
    <col min="9217" max="9217" width="40.54296875" style="116" customWidth="1"/>
    <col min="9218" max="9218" width="11.1796875" style="116" customWidth="1"/>
    <col min="9219" max="9234" width="12.54296875" style="116" customWidth="1"/>
    <col min="9235" max="9472" width="8.81640625" style="116"/>
    <col min="9473" max="9473" width="40.54296875" style="116" customWidth="1"/>
    <col min="9474" max="9474" width="11.1796875" style="116" customWidth="1"/>
    <col min="9475" max="9490" width="12.54296875" style="116" customWidth="1"/>
    <col min="9491" max="9728" width="8.81640625" style="116"/>
    <col min="9729" max="9729" width="40.54296875" style="116" customWidth="1"/>
    <col min="9730" max="9730" width="11.1796875" style="116" customWidth="1"/>
    <col min="9731" max="9746" width="12.54296875" style="116" customWidth="1"/>
    <col min="9747" max="9984" width="8.81640625" style="116"/>
    <col min="9985" max="9985" width="40.54296875" style="116" customWidth="1"/>
    <col min="9986" max="9986" width="11.1796875" style="116" customWidth="1"/>
    <col min="9987" max="10002" width="12.54296875" style="116" customWidth="1"/>
    <col min="10003" max="10240" width="8.81640625" style="116"/>
    <col min="10241" max="10241" width="40.54296875" style="116" customWidth="1"/>
    <col min="10242" max="10242" width="11.1796875" style="116" customWidth="1"/>
    <col min="10243" max="10258" width="12.54296875" style="116" customWidth="1"/>
    <col min="10259" max="10496" width="8.81640625" style="116"/>
    <col min="10497" max="10497" width="40.54296875" style="116" customWidth="1"/>
    <col min="10498" max="10498" width="11.1796875" style="116" customWidth="1"/>
    <col min="10499" max="10514" width="12.54296875" style="116" customWidth="1"/>
    <col min="10515" max="10752" width="8.81640625" style="116"/>
    <col min="10753" max="10753" width="40.54296875" style="116" customWidth="1"/>
    <col min="10754" max="10754" width="11.1796875" style="116" customWidth="1"/>
    <col min="10755" max="10770" width="12.54296875" style="116" customWidth="1"/>
    <col min="10771" max="11008" width="8.81640625" style="116"/>
    <col min="11009" max="11009" width="40.54296875" style="116" customWidth="1"/>
    <col min="11010" max="11010" width="11.1796875" style="116" customWidth="1"/>
    <col min="11011" max="11026" width="12.54296875" style="116" customWidth="1"/>
    <col min="11027" max="11264" width="8.81640625" style="116"/>
    <col min="11265" max="11265" width="40.54296875" style="116" customWidth="1"/>
    <col min="11266" max="11266" width="11.1796875" style="116" customWidth="1"/>
    <col min="11267" max="11282" width="12.54296875" style="116" customWidth="1"/>
    <col min="11283" max="11520" width="8.81640625" style="116"/>
    <col min="11521" max="11521" width="40.54296875" style="116" customWidth="1"/>
    <col min="11522" max="11522" width="11.1796875" style="116" customWidth="1"/>
    <col min="11523" max="11538" width="12.54296875" style="116" customWidth="1"/>
    <col min="11539" max="11776" width="8.81640625" style="116"/>
    <col min="11777" max="11777" width="40.54296875" style="116" customWidth="1"/>
    <col min="11778" max="11778" width="11.1796875" style="116" customWidth="1"/>
    <col min="11779" max="11794" width="12.54296875" style="116" customWidth="1"/>
    <col min="11795" max="12032" width="8.81640625" style="116"/>
    <col min="12033" max="12033" width="40.54296875" style="116" customWidth="1"/>
    <col min="12034" max="12034" width="11.1796875" style="116" customWidth="1"/>
    <col min="12035" max="12050" width="12.54296875" style="116" customWidth="1"/>
    <col min="12051" max="12288" width="8.81640625" style="116"/>
    <col min="12289" max="12289" width="40.54296875" style="116" customWidth="1"/>
    <col min="12290" max="12290" width="11.1796875" style="116" customWidth="1"/>
    <col min="12291" max="12306" width="12.54296875" style="116" customWidth="1"/>
    <col min="12307" max="12544" width="8.81640625" style="116"/>
    <col min="12545" max="12545" width="40.54296875" style="116" customWidth="1"/>
    <col min="12546" max="12546" width="11.1796875" style="116" customWidth="1"/>
    <col min="12547" max="12562" width="12.54296875" style="116" customWidth="1"/>
    <col min="12563" max="12800" width="8.81640625" style="116"/>
    <col min="12801" max="12801" width="40.54296875" style="116" customWidth="1"/>
    <col min="12802" max="12802" width="11.1796875" style="116" customWidth="1"/>
    <col min="12803" max="12818" width="12.54296875" style="116" customWidth="1"/>
    <col min="12819" max="13056" width="8.81640625" style="116"/>
    <col min="13057" max="13057" width="40.54296875" style="116" customWidth="1"/>
    <col min="13058" max="13058" width="11.1796875" style="116" customWidth="1"/>
    <col min="13059" max="13074" width="12.54296875" style="116" customWidth="1"/>
    <col min="13075" max="13312" width="8.81640625" style="116"/>
    <col min="13313" max="13313" width="40.54296875" style="116" customWidth="1"/>
    <col min="13314" max="13314" width="11.1796875" style="116" customWidth="1"/>
    <col min="13315" max="13330" width="12.54296875" style="116" customWidth="1"/>
    <col min="13331" max="13568" width="8.81640625" style="116"/>
    <col min="13569" max="13569" width="40.54296875" style="116" customWidth="1"/>
    <col min="13570" max="13570" width="11.1796875" style="116" customWidth="1"/>
    <col min="13571" max="13586" width="12.54296875" style="116" customWidth="1"/>
    <col min="13587" max="13824" width="8.81640625" style="116"/>
    <col min="13825" max="13825" width="40.54296875" style="116" customWidth="1"/>
    <col min="13826" max="13826" width="11.1796875" style="116" customWidth="1"/>
    <col min="13827" max="13842" width="12.54296875" style="116" customWidth="1"/>
    <col min="13843" max="14080" width="8.81640625" style="116"/>
    <col min="14081" max="14081" width="40.54296875" style="116" customWidth="1"/>
    <col min="14082" max="14082" width="11.1796875" style="116" customWidth="1"/>
    <col min="14083" max="14098" width="12.54296875" style="116" customWidth="1"/>
    <col min="14099" max="14336" width="8.81640625" style="116"/>
    <col min="14337" max="14337" width="40.54296875" style="116" customWidth="1"/>
    <col min="14338" max="14338" width="11.1796875" style="116" customWidth="1"/>
    <col min="14339" max="14354" width="12.54296875" style="116" customWidth="1"/>
    <col min="14355" max="14592" width="8.81640625" style="116"/>
    <col min="14593" max="14593" width="40.54296875" style="116" customWidth="1"/>
    <col min="14594" max="14594" width="11.1796875" style="116" customWidth="1"/>
    <col min="14595" max="14610" width="12.54296875" style="116" customWidth="1"/>
    <col min="14611" max="14848" width="8.81640625" style="116"/>
    <col min="14849" max="14849" width="40.54296875" style="116" customWidth="1"/>
    <col min="14850" max="14850" width="11.1796875" style="116" customWidth="1"/>
    <col min="14851" max="14866" width="12.54296875" style="116" customWidth="1"/>
    <col min="14867" max="15104" width="8.81640625" style="116"/>
    <col min="15105" max="15105" width="40.54296875" style="116" customWidth="1"/>
    <col min="15106" max="15106" width="11.1796875" style="116" customWidth="1"/>
    <col min="15107" max="15122" width="12.54296875" style="116" customWidth="1"/>
    <col min="15123" max="15360" width="8.81640625" style="116"/>
    <col min="15361" max="15361" width="40.54296875" style="116" customWidth="1"/>
    <col min="15362" max="15362" width="11.1796875" style="116" customWidth="1"/>
    <col min="15363" max="15378" width="12.54296875" style="116" customWidth="1"/>
    <col min="15379" max="15616" width="8.81640625" style="116"/>
    <col min="15617" max="15617" width="40.54296875" style="116" customWidth="1"/>
    <col min="15618" max="15618" width="11.1796875" style="116" customWidth="1"/>
    <col min="15619" max="15634" width="12.54296875" style="116" customWidth="1"/>
    <col min="15635" max="15872" width="8.81640625" style="116"/>
    <col min="15873" max="15873" width="40.54296875" style="116" customWidth="1"/>
    <col min="15874" max="15874" width="11.1796875" style="116" customWidth="1"/>
    <col min="15875" max="15890" width="12.54296875" style="116" customWidth="1"/>
    <col min="15891" max="16128" width="8.81640625" style="116"/>
    <col min="16129" max="16129" width="40.54296875" style="116" customWidth="1"/>
    <col min="16130" max="16130" width="11.1796875" style="116" customWidth="1"/>
    <col min="16131" max="16146" width="12.54296875" style="116" customWidth="1"/>
    <col min="16147" max="16384" width="8.81640625" style="116"/>
  </cols>
  <sheetData>
    <row r="1" spans="1:22" s="114" customFormat="1" ht="18" customHeight="1" x14ac:dyDescent="0.35">
      <c r="A1" s="113" t="s">
        <v>25</v>
      </c>
      <c r="B1" s="102"/>
      <c r="C1" s="102"/>
      <c r="D1" s="102"/>
      <c r="E1" s="102"/>
      <c r="F1" s="102"/>
      <c r="G1" s="102"/>
      <c r="H1" s="8"/>
      <c r="I1" s="8"/>
      <c r="J1" s="8"/>
      <c r="K1" s="8"/>
      <c r="L1" s="8"/>
      <c r="M1" s="8"/>
      <c r="N1" s="8"/>
      <c r="O1" s="8"/>
      <c r="P1" s="8"/>
      <c r="Q1" s="8"/>
      <c r="R1" s="8"/>
    </row>
    <row r="2" spans="1:22" s="114" customFormat="1" ht="13" x14ac:dyDescent="0.3">
      <c r="A2" s="115" t="s">
        <v>69</v>
      </c>
      <c r="B2" s="85"/>
      <c r="C2" s="311" t="s">
        <v>51</v>
      </c>
      <c r="D2" s="312"/>
      <c r="E2" s="312"/>
      <c r="F2" s="313"/>
      <c r="G2" s="311" t="s">
        <v>52</v>
      </c>
      <c r="H2" s="312"/>
      <c r="I2" s="312"/>
      <c r="J2" s="313"/>
      <c r="K2" s="311" t="s">
        <v>53</v>
      </c>
      <c r="L2" s="312"/>
      <c r="M2" s="312"/>
      <c r="N2" s="313"/>
      <c r="O2" s="311" t="s">
        <v>42</v>
      </c>
      <c r="P2" s="312"/>
      <c r="Q2" s="312"/>
      <c r="R2" s="313"/>
    </row>
    <row r="3" spans="1:22" s="114" customFormat="1" ht="13" x14ac:dyDescent="0.3">
      <c r="A3" s="19"/>
      <c r="B3" s="85"/>
      <c r="C3" s="311" t="s">
        <v>54</v>
      </c>
      <c r="D3" s="312"/>
      <c r="E3" s="311" t="s">
        <v>55</v>
      </c>
      <c r="F3" s="313"/>
      <c r="G3" s="311" t="s">
        <v>54</v>
      </c>
      <c r="H3" s="312"/>
      <c r="I3" s="311" t="s">
        <v>55</v>
      </c>
      <c r="J3" s="313"/>
      <c r="K3" s="311" t="s">
        <v>54</v>
      </c>
      <c r="L3" s="312"/>
      <c r="M3" s="311" t="s">
        <v>55</v>
      </c>
      <c r="N3" s="313"/>
      <c r="O3" s="311" t="s">
        <v>54</v>
      </c>
      <c r="P3" s="312"/>
      <c r="Q3" s="311" t="s">
        <v>55</v>
      </c>
      <c r="R3" s="313"/>
    </row>
    <row r="4" spans="1:22" ht="13" x14ac:dyDescent="0.3">
      <c r="A4" s="86" t="s">
        <v>56</v>
      </c>
      <c r="B4" s="87" t="s">
        <v>57</v>
      </c>
      <c r="C4" s="88" t="s">
        <v>60</v>
      </c>
      <c r="D4" s="89" t="s">
        <v>70</v>
      </c>
      <c r="E4" s="90" t="s">
        <v>60</v>
      </c>
      <c r="F4" s="89" t="s">
        <v>70</v>
      </c>
      <c r="G4" s="88" t="s">
        <v>60</v>
      </c>
      <c r="H4" s="88" t="s">
        <v>70</v>
      </c>
      <c r="I4" s="90" t="s">
        <v>60</v>
      </c>
      <c r="J4" s="89" t="s">
        <v>70</v>
      </c>
      <c r="K4" s="88" t="s">
        <v>60</v>
      </c>
      <c r="L4" s="89" t="s">
        <v>70</v>
      </c>
      <c r="M4" s="90" t="s">
        <v>60</v>
      </c>
      <c r="N4" s="89" t="s">
        <v>70</v>
      </c>
      <c r="O4" s="88" t="s">
        <v>60</v>
      </c>
      <c r="P4" s="89" t="s">
        <v>70</v>
      </c>
      <c r="Q4" s="90" t="s">
        <v>60</v>
      </c>
      <c r="R4" s="89" t="s">
        <v>70</v>
      </c>
    </row>
    <row r="5" spans="1:22" x14ac:dyDescent="0.25">
      <c r="A5" s="81" t="s">
        <v>61</v>
      </c>
      <c r="B5" s="91"/>
      <c r="C5" s="92"/>
      <c r="D5" s="93"/>
      <c r="E5" s="117"/>
      <c r="F5" s="93"/>
      <c r="G5" s="81"/>
      <c r="H5" s="81"/>
      <c r="I5" s="95"/>
      <c r="J5" s="96"/>
      <c r="K5" s="95"/>
      <c r="L5" s="96"/>
      <c r="M5" s="95"/>
      <c r="N5" s="96"/>
      <c r="O5" s="104"/>
      <c r="P5" s="94"/>
      <c r="Q5" s="104"/>
      <c r="R5" s="94"/>
    </row>
    <row r="6" spans="1:22" x14ac:dyDescent="0.25">
      <c r="A6" s="81" t="s">
        <v>62</v>
      </c>
      <c r="B6" s="91">
        <v>150</v>
      </c>
      <c r="C6" s="97" t="s">
        <v>225</v>
      </c>
      <c r="D6" s="118" t="s">
        <v>226</v>
      </c>
      <c r="E6" s="105" t="s">
        <v>227</v>
      </c>
      <c r="F6" s="118" t="s">
        <v>228</v>
      </c>
      <c r="G6" s="97" t="s">
        <v>229</v>
      </c>
      <c r="H6" s="119" t="s">
        <v>230</v>
      </c>
      <c r="I6" s="105" t="s">
        <v>210</v>
      </c>
      <c r="J6" s="118" t="s">
        <v>231</v>
      </c>
      <c r="K6" s="99" t="s">
        <v>232</v>
      </c>
      <c r="L6" s="118" t="s">
        <v>233</v>
      </c>
      <c r="M6" s="99" t="s">
        <v>222</v>
      </c>
      <c r="N6" s="118" t="s">
        <v>222</v>
      </c>
      <c r="O6" s="99" t="s">
        <v>234</v>
      </c>
      <c r="P6" s="120" t="s">
        <v>235</v>
      </c>
      <c r="Q6" s="99" t="s">
        <v>236</v>
      </c>
      <c r="R6" s="120" t="s">
        <v>237</v>
      </c>
      <c r="T6" s="121"/>
      <c r="U6" s="121"/>
      <c r="V6" s="121"/>
    </row>
    <row r="7" spans="1:22" x14ac:dyDescent="0.25">
      <c r="A7" s="81" t="s">
        <v>63</v>
      </c>
      <c r="B7" s="91">
        <v>375</v>
      </c>
      <c r="C7" s="97" t="s">
        <v>238</v>
      </c>
      <c r="D7" s="118" t="s">
        <v>239</v>
      </c>
      <c r="E7" s="105" t="s">
        <v>240</v>
      </c>
      <c r="F7" s="118" t="s">
        <v>241</v>
      </c>
      <c r="G7" s="97" t="s">
        <v>242</v>
      </c>
      <c r="H7" s="119" t="s">
        <v>243</v>
      </c>
      <c r="I7" s="105" t="s">
        <v>210</v>
      </c>
      <c r="J7" s="118" t="s">
        <v>244</v>
      </c>
      <c r="K7" s="99" t="s">
        <v>212</v>
      </c>
      <c r="L7" s="118" t="s">
        <v>241</v>
      </c>
      <c r="M7" s="105" t="s">
        <v>222</v>
      </c>
      <c r="N7" s="118" t="s">
        <v>222</v>
      </c>
      <c r="O7" s="99" t="s">
        <v>245</v>
      </c>
      <c r="P7" s="120" t="s">
        <v>246</v>
      </c>
      <c r="Q7" s="99" t="s">
        <v>203</v>
      </c>
      <c r="R7" s="120" t="s">
        <v>247</v>
      </c>
      <c r="T7" s="121"/>
      <c r="U7" s="121"/>
      <c r="V7" s="121"/>
    </row>
    <row r="8" spans="1:22" x14ac:dyDescent="0.25">
      <c r="A8" s="81" t="s">
        <v>64</v>
      </c>
      <c r="B8" s="91">
        <v>750</v>
      </c>
      <c r="C8" s="97" t="s">
        <v>248</v>
      </c>
      <c r="D8" s="118" t="s">
        <v>249</v>
      </c>
      <c r="E8" s="105" t="s">
        <v>250</v>
      </c>
      <c r="F8" s="118" t="s">
        <v>251</v>
      </c>
      <c r="G8" s="97" t="s">
        <v>203</v>
      </c>
      <c r="H8" s="119" t="s">
        <v>252</v>
      </c>
      <c r="I8" s="105" t="s">
        <v>222</v>
      </c>
      <c r="J8" s="118" t="s">
        <v>222</v>
      </c>
      <c r="K8" s="99" t="s">
        <v>177</v>
      </c>
      <c r="L8" s="118" t="s">
        <v>251</v>
      </c>
      <c r="M8" s="105" t="s">
        <v>222</v>
      </c>
      <c r="N8" s="118" t="s">
        <v>222</v>
      </c>
      <c r="O8" s="99" t="s">
        <v>253</v>
      </c>
      <c r="P8" s="120" t="s">
        <v>254</v>
      </c>
      <c r="Q8" s="99" t="s">
        <v>177</v>
      </c>
      <c r="R8" s="120" t="s">
        <v>255</v>
      </c>
      <c r="T8" s="121"/>
      <c r="U8" s="121"/>
      <c r="V8" s="121"/>
    </row>
    <row r="9" spans="1:22" x14ac:dyDescent="0.25">
      <c r="A9" s="81" t="s">
        <v>65</v>
      </c>
      <c r="B9" s="91">
        <v>1500</v>
      </c>
      <c r="C9" s="97" t="s">
        <v>256</v>
      </c>
      <c r="D9" s="118" t="s">
        <v>257</v>
      </c>
      <c r="E9" s="105" t="s">
        <v>210</v>
      </c>
      <c r="F9" s="118" t="s">
        <v>251</v>
      </c>
      <c r="G9" s="97" t="s">
        <v>258</v>
      </c>
      <c r="H9" s="119" t="s">
        <v>259</v>
      </c>
      <c r="I9" s="105" t="s">
        <v>222</v>
      </c>
      <c r="J9" s="118" t="s">
        <v>222</v>
      </c>
      <c r="K9" s="99" t="s">
        <v>222</v>
      </c>
      <c r="L9" s="118" t="s">
        <v>222</v>
      </c>
      <c r="M9" s="105" t="s">
        <v>222</v>
      </c>
      <c r="N9" s="118" t="s">
        <v>222</v>
      </c>
      <c r="O9" s="99" t="s">
        <v>260</v>
      </c>
      <c r="P9" s="120" t="s">
        <v>261</v>
      </c>
      <c r="Q9" s="99" t="s">
        <v>157</v>
      </c>
      <c r="R9" s="120" t="s">
        <v>255</v>
      </c>
      <c r="T9" s="121"/>
      <c r="U9" s="121"/>
      <c r="V9" s="121"/>
    </row>
    <row r="10" spans="1:22" x14ac:dyDescent="0.25">
      <c r="A10" s="81"/>
      <c r="B10" s="91"/>
      <c r="C10" s="97"/>
      <c r="D10" s="118"/>
      <c r="E10" s="100"/>
      <c r="F10" s="98"/>
      <c r="G10" s="97"/>
      <c r="H10" s="122"/>
      <c r="I10" s="100"/>
      <c r="J10" s="98"/>
      <c r="K10" s="99"/>
      <c r="L10" s="98"/>
      <c r="M10" s="108"/>
      <c r="N10" s="109"/>
      <c r="O10" s="99"/>
      <c r="P10" s="120"/>
      <c r="Q10" s="99"/>
      <c r="R10" s="120"/>
      <c r="T10" s="121"/>
      <c r="U10" s="121"/>
      <c r="V10" s="121"/>
    </row>
    <row r="11" spans="1:22" x14ac:dyDescent="0.25">
      <c r="A11" s="81" t="s">
        <v>66</v>
      </c>
      <c r="B11" s="91"/>
      <c r="C11" s="97"/>
      <c r="D11" s="118"/>
      <c r="E11" s="100"/>
      <c r="F11" s="98"/>
      <c r="G11" s="97"/>
      <c r="H11" s="122"/>
      <c r="I11" s="100"/>
      <c r="J11" s="98"/>
      <c r="K11" s="99"/>
      <c r="L11" s="98"/>
      <c r="M11" s="108"/>
      <c r="N11" s="109"/>
      <c r="O11" s="99"/>
      <c r="P11" s="120"/>
      <c r="Q11" s="99"/>
      <c r="R11" s="120"/>
      <c r="T11" s="121"/>
      <c r="U11" s="121"/>
      <c r="V11" s="121"/>
    </row>
    <row r="12" spans="1:22" x14ac:dyDescent="0.25">
      <c r="A12" s="81" t="s">
        <v>62</v>
      </c>
      <c r="B12" s="91">
        <v>300</v>
      </c>
      <c r="C12" s="97" t="s">
        <v>262</v>
      </c>
      <c r="D12" s="118" t="s">
        <v>263</v>
      </c>
      <c r="E12" s="105" t="s">
        <v>264</v>
      </c>
      <c r="F12" s="118" t="s">
        <v>265</v>
      </c>
      <c r="G12" s="97" t="s">
        <v>266</v>
      </c>
      <c r="H12" s="119" t="s">
        <v>267</v>
      </c>
      <c r="I12" s="105" t="s">
        <v>222</v>
      </c>
      <c r="J12" s="118" t="s">
        <v>222</v>
      </c>
      <c r="K12" s="99" t="s">
        <v>258</v>
      </c>
      <c r="L12" s="118" t="s">
        <v>268</v>
      </c>
      <c r="M12" s="105" t="s">
        <v>222</v>
      </c>
      <c r="N12" s="118" t="s">
        <v>222</v>
      </c>
      <c r="O12" s="99" t="s">
        <v>269</v>
      </c>
      <c r="P12" s="120" t="s">
        <v>270</v>
      </c>
      <c r="Q12" s="99" t="s">
        <v>152</v>
      </c>
      <c r="R12" s="120" t="s">
        <v>271</v>
      </c>
      <c r="T12" s="121"/>
      <c r="U12" s="121"/>
      <c r="V12" s="121"/>
    </row>
    <row r="13" spans="1:22" x14ac:dyDescent="0.25">
      <c r="A13" s="81" t="s">
        <v>63</v>
      </c>
      <c r="B13" s="91">
        <v>750</v>
      </c>
      <c r="C13" s="97" t="s">
        <v>272</v>
      </c>
      <c r="D13" s="118" t="s">
        <v>273</v>
      </c>
      <c r="E13" s="105" t="s">
        <v>207</v>
      </c>
      <c r="F13" s="118" t="s">
        <v>274</v>
      </c>
      <c r="G13" s="97" t="s">
        <v>275</v>
      </c>
      <c r="H13" s="119" t="s">
        <v>276</v>
      </c>
      <c r="I13" s="105" t="s">
        <v>222</v>
      </c>
      <c r="J13" s="118" t="s">
        <v>222</v>
      </c>
      <c r="K13" s="99" t="s">
        <v>194</v>
      </c>
      <c r="L13" s="118" t="s">
        <v>277</v>
      </c>
      <c r="M13" s="105" t="s">
        <v>222</v>
      </c>
      <c r="N13" s="118" t="s">
        <v>222</v>
      </c>
      <c r="O13" s="99" t="s">
        <v>278</v>
      </c>
      <c r="P13" s="120" t="s">
        <v>279</v>
      </c>
      <c r="Q13" s="99" t="s">
        <v>280</v>
      </c>
      <c r="R13" s="120" t="s">
        <v>281</v>
      </c>
      <c r="T13" s="121"/>
      <c r="U13" s="121"/>
      <c r="V13" s="121"/>
    </row>
    <row r="14" spans="1:22" x14ac:dyDescent="0.25">
      <c r="A14" s="81" t="s">
        <v>64</v>
      </c>
      <c r="B14" s="91">
        <v>1500</v>
      </c>
      <c r="C14" s="97" t="s">
        <v>282</v>
      </c>
      <c r="D14" s="118" t="s">
        <v>283</v>
      </c>
      <c r="E14" s="105" t="s">
        <v>250</v>
      </c>
      <c r="F14" s="118" t="s">
        <v>284</v>
      </c>
      <c r="G14" s="97" t="s">
        <v>285</v>
      </c>
      <c r="H14" s="119" t="s">
        <v>286</v>
      </c>
      <c r="I14" s="105" t="s">
        <v>222</v>
      </c>
      <c r="J14" s="118" t="s">
        <v>222</v>
      </c>
      <c r="K14" s="99" t="s">
        <v>194</v>
      </c>
      <c r="L14" s="118" t="s">
        <v>233</v>
      </c>
      <c r="M14" s="105" t="s">
        <v>222</v>
      </c>
      <c r="N14" s="118" t="s">
        <v>222</v>
      </c>
      <c r="O14" s="99" t="s">
        <v>287</v>
      </c>
      <c r="P14" s="120" t="s">
        <v>288</v>
      </c>
      <c r="Q14" s="105" t="s">
        <v>177</v>
      </c>
      <c r="R14" s="118" t="s">
        <v>289</v>
      </c>
      <c r="T14" s="121"/>
      <c r="U14" s="121"/>
      <c r="V14" s="121"/>
    </row>
    <row r="15" spans="1:22" s="114" customFormat="1" ht="13" x14ac:dyDescent="0.3">
      <c r="A15" s="81" t="s">
        <v>65</v>
      </c>
      <c r="B15" s="91">
        <v>3000</v>
      </c>
      <c r="C15" s="97" t="s">
        <v>290</v>
      </c>
      <c r="D15" s="118" t="s">
        <v>291</v>
      </c>
      <c r="E15" s="105" t="s">
        <v>210</v>
      </c>
      <c r="F15" s="118" t="s">
        <v>284</v>
      </c>
      <c r="G15" s="97" t="s">
        <v>152</v>
      </c>
      <c r="H15" s="119" t="s">
        <v>292</v>
      </c>
      <c r="I15" s="105" t="s">
        <v>222</v>
      </c>
      <c r="J15" s="118" t="s">
        <v>222</v>
      </c>
      <c r="K15" s="99" t="s">
        <v>280</v>
      </c>
      <c r="L15" s="118" t="s">
        <v>267</v>
      </c>
      <c r="M15" s="105" t="s">
        <v>222</v>
      </c>
      <c r="N15" s="118" t="s">
        <v>222</v>
      </c>
      <c r="O15" s="99" t="s">
        <v>293</v>
      </c>
      <c r="P15" s="120" t="s">
        <v>294</v>
      </c>
      <c r="Q15" s="105" t="s">
        <v>157</v>
      </c>
      <c r="R15" s="118" t="s">
        <v>289</v>
      </c>
      <c r="S15" s="116"/>
      <c r="T15" s="121"/>
      <c r="U15" s="121"/>
      <c r="V15" s="121"/>
    </row>
    <row r="16" spans="1:22" x14ac:dyDescent="0.25">
      <c r="A16" s="81"/>
      <c r="B16" s="91"/>
      <c r="C16" s="97"/>
      <c r="D16" s="118"/>
      <c r="E16" s="105"/>
      <c r="F16" s="118"/>
      <c r="G16" s="97"/>
      <c r="H16" s="119"/>
      <c r="I16" s="105"/>
      <c r="J16" s="118"/>
      <c r="K16" s="99"/>
      <c r="L16" s="118"/>
      <c r="M16" s="108"/>
      <c r="N16" s="109"/>
      <c r="O16" s="99"/>
      <c r="P16" s="120"/>
      <c r="Q16" s="99"/>
      <c r="R16" s="118"/>
      <c r="T16" s="121"/>
      <c r="U16" s="121"/>
      <c r="V16" s="121"/>
    </row>
    <row r="17" spans="1:22" s="114" customFormat="1" ht="17.5" customHeight="1" x14ac:dyDescent="0.3">
      <c r="A17" s="123" t="s">
        <v>67</v>
      </c>
      <c r="B17" s="124"/>
      <c r="C17" s="125" t="s">
        <v>295</v>
      </c>
      <c r="D17" s="126" t="s">
        <v>296</v>
      </c>
      <c r="E17" s="127" t="s">
        <v>297</v>
      </c>
      <c r="F17" s="126" t="s">
        <v>298</v>
      </c>
      <c r="G17" s="125" t="s">
        <v>299</v>
      </c>
      <c r="H17" s="128" t="s">
        <v>300</v>
      </c>
      <c r="I17" s="127" t="s">
        <v>177</v>
      </c>
      <c r="J17" s="126" t="s">
        <v>301</v>
      </c>
      <c r="K17" s="127" t="s">
        <v>302</v>
      </c>
      <c r="L17" s="126" t="s">
        <v>303</v>
      </c>
      <c r="M17" s="127" t="s">
        <v>304</v>
      </c>
      <c r="N17" s="126" t="s">
        <v>222</v>
      </c>
      <c r="O17" s="127" t="s">
        <v>305</v>
      </c>
      <c r="P17" s="129" t="s">
        <v>306</v>
      </c>
      <c r="Q17" s="127" t="s">
        <v>307</v>
      </c>
      <c r="R17" s="126" t="s">
        <v>308</v>
      </c>
      <c r="S17" s="116"/>
      <c r="T17" s="121"/>
      <c r="U17" s="121"/>
      <c r="V17" s="121"/>
    </row>
    <row r="18" spans="1:22" s="78" customFormat="1" x14ac:dyDescent="0.25">
      <c r="A18" s="130"/>
      <c r="B18" s="130"/>
      <c r="C18" s="130"/>
      <c r="D18" s="130"/>
      <c r="E18" s="130"/>
      <c r="F18" s="130"/>
      <c r="G18" s="130"/>
      <c r="H18" s="130"/>
      <c r="I18" s="130"/>
      <c r="J18" s="130"/>
      <c r="K18" s="130"/>
      <c r="L18" s="130"/>
      <c r="M18" s="130"/>
      <c r="N18" s="130"/>
      <c r="O18" s="130"/>
      <c r="P18" s="130"/>
      <c r="Q18" s="130"/>
      <c r="R18" s="130"/>
    </row>
    <row r="19" spans="1:22" s="114" customFormat="1" ht="13" x14ac:dyDescent="0.3">
      <c r="A19" s="131" t="s">
        <v>43</v>
      </c>
      <c r="B19" s="111"/>
      <c r="C19" s="111"/>
      <c r="D19" s="132"/>
      <c r="E19" s="132"/>
      <c r="F19" s="132"/>
      <c r="G19" s="111"/>
      <c r="H19" s="132"/>
      <c r="I19" s="133"/>
      <c r="J19" s="133"/>
      <c r="K19" s="103"/>
      <c r="L19" s="133"/>
      <c r="M19" s="8"/>
      <c r="N19" s="8"/>
      <c r="O19" s="8"/>
      <c r="P19" s="8"/>
      <c r="Q19" s="8"/>
      <c r="R19" s="8"/>
    </row>
    <row r="20" spans="1:22" s="114" customFormat="1" ht="13" x14ac:dyDescent="0.3">
      <c r="A20" s="76" t="s">
        <v>409</v>
      </c>
      <c r="B20" s="111"/>
      <c r="C20" s="111"/>
      <c r="D20" s="112"/>
      <c r="E20" s="112"/>
      <c r="F20" s="112"/>
      <c r="G20" s="111"/>
      <c r="H20" s="112"/>
      <c r="I20" s="133"/>
      <c r="J20" s="133"/>
      <c r="K20" s="103"/>
      <c r="L20" s="133"/>
      <c r="M20" s="8"/>
      <c r="N20" s="8"/>
      <c r="O20" s="8"/>
      <c r="P20" s="8"/>
      <c r="Q20" s="8"/>
      <c r="R20" s="8"/>
    </row>
    <row r="21" spans="1:22" s="114" customFormat="1" ht="25" customHeight="1" x14ac:dyDescent="0.3">
      <c r="A21" s="304" t="s">
        <v>410</v>
      </c>
      <c r="B21" s="304"/>
      <c r="C21" s="304"/>
      <c r="D21" s="304"/>
      <c r="E21" s="304"/>
      <c r="F21" s="304"/>
      <c r="G21" s="304"/>
      <c r="H21" s="304"/>
      <c r="I21" s="133"/>
      <c r="J21" s="133"/>
      <c r="K21" s="103"/>
      <c r="L21" s="133"/>
      <c r="M21" s="8"/>
      <c r="N21" s="8"/>
      <c r="O21" s="8"/>
      <c r="P21" s="8"/>
      <c r="Q21" s="8"/>
      <c r="R21" s="8"/>
    </row>
    <row r="22" spans="1:22" x14ac:dyDescent="0.25">
      <c r="A22" s="310"/>
      <c r="B22" s="310"/>
      <c r="C22" s="310"/>
      <c r="D22" s="310"/>
      <c r="E22" s="310"/>
      <c r="F22" s="310"/>
      <c r="G22" s="310"/>
      <c r="H22" s="310"/>
      <c r="I22" s="310"/>
      <c r="J22" s="310"/>
      <c r="K22" s="81"/>
      <c r="L22" s="81"/>
      <c r="M22" s="81"/>
      <c r="N22" s="81"/>
      <c r="O22" s="81"/>
      <c r="P22" s="81"/>
      <c r="Q22" s="81"/>
      <c r="R22" s="81"/>
    </row>
    <row r="23" spans="1:22" x14ac:dyDescent="0.25">
      <c r="A23" s="81"/>
      <c r="B23" s="81"/>
      <c r="C23" s="81"/>
      <c r="D23" s="81"/>
      <c r="E23" s="81"/>
      <c r="F23" s="81"/>
      <c r="G23" s="81"/>
      <c r="H23" s="81"/>
      <c r="I23" s="81"/>
      <c r="J23" s="81"/>
      <c r="K23" s="81"/>
      <c r="L23" s="81"/>
      <c r="M23" s="81"/>
      <c r="N23" s="81"/>
      <c r="O23" s="81"/>
      <c r="P23" s="81"/>
      <c r="Q23" s="81"/>
      <c r="R23" s="81"/>
    </row>
    <row r="24" spans="1:22" x14ac:dyDescent="0.25">
      <c r="A24" s="310"/>
      <c r="B24" s="310"/>
      <c r="C24" s="310"/>
      <c r="D24" s="310"/>
      <c r="E24" s="310"/>
      <c r="F24" s="310"/>
      <c r="G24" s="310"/>
      <c r="H24" s="81"/>
      <c r="I24" s="81"/>
      <c r="J24" s="81"/>
      <c r="K24" s="81"/>
      <c r="L24" s="81"/>
      <c r="M24" s="81"/>
      <c r="N24" s="81"/>
      <c r="O24" s="81"/>
      <c r="P24" s="81"/>
      <c r="Q24" s="81"/>
      <c r="R24" s="81"/>
    </row>
  </sheetData>
  <mergeCells count="15">
    <mergeCell ref="A22:J22"/>
    <mergeCell ref="A24:G24"/>
    <mergeCell ref="A21:H21"/>
    <mergeCell ref="K2:N2"/>
    <mergeCell ref="O2:R2"/>
    <mergeCell ref="C3:D3"/>
    <mergeCell ref="E3:F3"/>
    <mergeCell ref="G3:H3"/>
    <mergeCell ref="I3:J3"/>
    <mergeCell ref="K3:L3"/>
    <mergeCell ref="M3:N3"/>
    <mergeCell ref="O3:P3"/>
    <mergeCell ref="Q3:R3"/>
    <mergeCell ref="C2:F2"/>
    <mergeCell ref="G2:J2"/>
  </mergeCell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90"/>
  <sheetViews>
    <sheetView workbookViewId="0">
      <selection activeCell="H27" sqref="H27"/>
    </sheetView>
  </sheetViews>
  <sheetFormatPr defaultColWidth="8.81640625" defaultRowHeight="12.5" x14ac:dyDescent="0.25"/>
  <cols>
    <col min="1" max="1" width="3.1796875" style="81" customWidth="1"/>
    <col min="2" max="2" width="39.453125" style="81" customWidth="1"/>
    <col min="3" max="8" width="12.54296875" style="81" customWidth="1"/>
    <col min="9" max="253" width="8.81640625" style="81"/>
    <col min="254" max="254" width="3.1796875" style="81" customWidth="1"/>
    <col min="255" max="255" width="39.453125" style="81" customWidth="1"/>
    <col min="256" max="261" width="12.54296875" style="81" customWidth="1"/>
    <col min="262" max="509" width="8.81640625" style="81"/>
    <col min="510" max="510" width="3.1796875" style="81" customWidth="1"/>
    <col min="511" max="511" width="39.453125" style="81" customWidth="1"/>
    <col min="512" max="517" width="12.54296875" style="81" customWidth="1"/>
    <col min="518" max="765" width="8.81640625" style="81"/>
    <col min="766" max="766" width="3.1796875" style="81" customWidth="1"/>
    <col min="767" max="767" width="39.453125" style="81" customWidth="1"/>
    <col min="768" max="773" width="12.54296875" style="81" customWidth="1"/>
    <col min="774" max="1021" width="8.81640625" style="81"/>
    <col min="1022" max="1022" width="3.1796875" style="81" customWidth="1"/>
    <col min="1023" max="1023" width="39.453125" style="81" customWidth="1"/>
    <col min="1024" max="1029" width="12.54296875" style="81" customWidth="1"/>
    <col min="1030" max="1277" width="8.81640625" style="81"/>
    <col min="1278" max="1278" width="3.1796875" style="81" customWidth="1"/>
    <col min="1279" max="1279" width="39.453125" style="81" customWidth="1"/>
    <col min="1280" max="1285" width="12.54296875" style="81" customWidth="1"/>
    <col min="1286" max="1533" width="8.81640625" style="81"/>
    <col min="1534" max="1534" width="3.1796875" style="81" customWidth="1"/>
    <col min="1535" max="1535" width="39.453125" style="81" customWidth="1"/>
    <col min="1536" max="1541" width="12.54296875" style="81" customWidth="1"/>
    <col min="1542" max="1789" width="8.81640625" style="81"/>
    <col min="1790" max="1790" width="3.1796875" style="81" customWidth="1"/>
    <col min="1791" max="1791" width="39.453125" style="81" customWidth="1"/>
    <col min="1792" max="1797" width="12.54296875" style="81" customWidth="1"/>
    <col min="1798" max="2045" width="8.81640625" style="81"/>
    <col min="2046" max="2046" width="3.1796875" style="81" customWidth="1"/>
    <col min="2047" max="2047" width="39.453125" style="81" customWidth="1"/>
    <col min="2048" max="2053" width="12.54296875" style="81" customWidth="1"/>
    <col min="2054" max="2301" width="8.81640625" style="81"/>
    <col min="2302" max="2302" width="3.1796875" style="81" customWidth="1"/>
    <col min="2303" max="2303" width="39.453125" style="81" customWidth="1"/>
    <col min="2304" max="2309" width="12.54296875" style="81" customWidth="1"/>
    <col min="2310" max="2557" width="8.81640625" style="81"/>
    <col min="2558" max="2558" width="3.1796875" style="81" customWidth="1"/>
    <col min="2559" max="2559" width="39.453125" style="81" customWidth="1"/>
    <col min="2560" max="2565" width="12.54296875" style="81" customWidth="1"/>
    <col min="2566" max="2813" width="8.81640625" style="81"/>
    <col min="2814" max="2814" width="3.1796875" style="81" customWidth="1"/>
    <col min="2815" max="2815" width="39.453125" style="81" customWidth="1"/>
    <col min="2816" max="2821" width="12.54296875" style="81" customWidth="1"/>
    <col min="2822" max="3069" width="8.81640625" style="81"/>
    <col min="3070" max="3070" width="3.1796875" style="81" customWidth="1"/>
    <col min="3071" max="3071" width="39.453125" style="81" customWidth="1"/>
    <col min="3072" max="3077" width="12.54296875" style="81" customWidth="1"/>
    <col min="3078" max="3325" width="8.81640625" style="81"/>
    <col min="3326" max="3326" width="3.1796875" style="81" customWidth="1"/>
    <col min="3327" max="3327" width="39.453125" style="81" customWidth="1"/>
    <col min="3328" max="3333" width="12.54296875" style="81" customWidth="1"/>
    <col min="3334" max="3581" width="8.81640625" style="81"/>
    <col min="3582" max="3582" width="3.1796875" style="81" customWidth="1"/>
    <col min="3583" max="3583" width="39.453125" style="81" customWidth="1"/>
    <col min="3584" max="3589" width="12.54296875" style="81" customWidth="1"/>
    <col min="3590" max="3837" width="8.81640625" style="81"/>
    <col min="3838" max="3838" width="3.1796875" style="81" customWidth="1"/>
    <col min="3839" max="3839" width="39.453125" style="81" customWidth="1"/>
    <col min="3840" max="3845" width="12.54296875" style="81" customWidth="1"/>
    <col min="3846" max="4093" width="8.81640625" style="81"/>
    <col min="4094" max="4094" width="3.1796875" style="81" customWidth="1"/>
    <col min="4095" max="4095" width="39.453125" style="81" customWidth="1"/>
    <col min="4096" max="4101" width="12.54296875" style="81" customWidth="1"/>
    <col min="4102" max="4349" width="8.81640625" style="81"/>
    <col min="4350" max="4350" width="3.1796875" style="81" customWidth="1"/>
    <col min="4351" max="4351" width="39.453125" style="81" customWidth="1"/>
    <col min="4352" max="4357" width="12.54296875" style="81" customWidth="1"/>
    <col min="4358" max="4605" width="8.81640625" style="81"/>
    <col min="4606" max="4606" width="3.1796875" style="81" customWidth="1"/>
    <col min="4607" max="4607" width="39.453125" style="81" customWidth="1"/>
    <col min="4608" max="4613" width="12.54296875" style="81" customWidth="1"/>
    <col min="4614" max="4861" width="8.81640625" style="81"/>
    <col min="4862" max="4862" width="3.1796875" style="81" customWidth="1"/>
    <col min="4863" max="4863" width="39.453125" style="81" customWidth="1"/>
    <col min="4864" max="4869" width="12.54296875" style="81" customWidth="1"/>
    <col min="4870" max="5117" width="8.81640625" style="81"/>
    <col min="5118" max="5118" width="3.1796875" style="81" customWidth="1"/>
    <col min="5119" max="5119" width="39.453125" style="81" customWidth="1"/>
    <col min="5120" max="5125" width="12.54296875" style="81" customWidth="1"/>
    <col min="5126" max="5373" width="8.81640625" style="81"/>
    <col min="5374" max="5374" width="3.1796875" style="81" customWidth="1"/>
    <col min="5375" max="5375" width="39.453125" style="81" customWidth="1"/>
    <col min="5376" max="5381" width="12.54296875" style="81" customWidth="1"/>
    <col min="5382" max="5629" width="8.81640625" style="81"/>
    <col min="5630" max="5630" width="3.1796875" style="81" customWidth="1"/>
    <col min="5631" max="5631" width="39.453125" style="81" customWidth="1"/>
    <col min="5632" max="5637" width="12.54296875" style="81" customWidth="1"/>
    <col min="5638" max="5885" width="8.81640625" style="81"/>
    <col min="5886" max="5886" width="3.1796875" style="81" customWidth="1"/>
    <col min="5887" max="5887" width="39.453125" style="81" customWidth="1"/>
    <col min="5888" max="5893" width="12.54296875" style="81" customWidth="1"/>
    <col min="5894" max="6141" width="8.81640625" style="81"/>
    <col min="6142" max="6142" width="3.1796875" style="81" customWidth="1"/>
    <col min="6143" max="6143" width="39.453125" style="81" customWidth="1"/>
    <col min="6144" max="6149" width="12.54296875" style="81" customWidth="1"/>
    <col min="6150" max="6397" width="8.81640625" style="81"/>
    <col min="6398" max="6398" width="3.1796875" style="81" customWidth="1"/>
    <col min="6399" max="6399" width="39.453125" style="81" customWidth="1"/>
    <col min="6400" max="6405" width="12.54296875" style="81" customWidth="1"/>
    <col min="6406" max="6653" width="8.81640625" style="81"/>
    <col min="6654" max="6654" width="3.1796875" style="81" customWidth="1"/>
    <col min="6655" max="6655" width="39.453125" style="81" customWidth="1"/>
    <col min="6656" max="6661" width="12.54296875" style="81" customWidth="1"/>
    <col min="6662" max="6909" width="8.81640625" style="81"/>
    <col min="6910" max="6910" width="3.1796875" style="81" customWidth="1"/>
    <col min="6911" max="6911" width="39.453125" style="81" customWidth="1"/>
    <col min="6912" max="6917" width="12.54296875" style="81" customWidth="1"/>
    <col min="6918" max="7165" width="8.81640625" style="81"/>
    <col min="7166" max="7166" width="3.1796875" style="81" customWidth="1"/>
    <col min="7167" max="7167" width="39.453125" style="81" customWidth="1"/>
    <col min="7168" max="7173" width="12.54296875" style="81" customWidth="1"/>
    <col min="7174" max="7421" width="8.81640625" style="81"/>
    <col min="7422" max="7422" width="3.1796875" style="81" customWidth="1"/>
    <col min="7423" max="7423" width="39.453125" style="81" customWidth="1"/>
    <col min="7424" max="7429" width="12.54296875" style="81" customWidth="1"/>
    <col min="7430" max="7677" width="8.81640625" style="81"/>
    <col min="7678" max="7678" width="3.1796875" style="81" customWidth="1"/>
    <col min="7679" max="7679" width="39.453125" style="81" customWidth="1"/>
    <col min="7680" max="7685" width="12.54296875" style="81" customWidth="1"/>
    <col min="7686" max="7933" width="8.81640625" style="81"/>
    <col min="7934" max="7934" width="3.1796875" style="81" customWidth="1"/>
    <col min="7935" max="7935" width="39.453125" style="81" customWidth="1"/>
    <col min="7936" max="7941" width="12.54296875" style="81" customWidth="1"/>
    <col min="7942" max="8189" width="8.81640625" style="81"/>
    <col min="8190" max="8190" width="3.1796875" style="81" customWidth="1"/>
    <col min="8191" max="8191" width="39.453125" style="81" customWidth="1"/>
    <col min="8192" max="8197" width="12.54296875" style="81" customWidth="1"/>
    <col min="8198" max="8445" width="8.81640625" style="81"/>
    <col min="8446" max="8446" width="3.1796875" style="81" customWidth="1"/>
    <col min="8447" max="8447" width="39.453125" style="81" customWidth="1"/>
    <col min="8448" max="8453" width="12.54296875" style="81" customWidth="1"/>
    <col min="8454" max="8701" width="8.81640625" style="81"/>
    <col min="8702" max="8702" width="3.1796875" style="81" customWidth="1"/>
    <col min="8703" max="8703" width="39.453125" style="81" customWidth="1"/>
    <col min="8704" max="8709" width="12.54296875" style="81" customWidth="1"/>
    <col min="8710" max="8957" width="8.81640625" style="81"/>
    <col min="8958" max="8958" width="3.1796875" style="81" customWidth="1"/>
    <col min="8959" max="8959" width="39.453125" style="81" customWidth="1"/>
    <col min="8960" max="8965" width="12.54296875" style="81" customWidth="1"/>
    <col min="8966" max="9213" width="8.81640625" style="81"/>
    <col min="9214" max="9214" width="3.1796875" style="81" customWidth="1"/>
    <col min="9215" max="9215" width="39.453125" style="81" customWidth="1"/>
    <col min="9216" max="9221" width="12.54296875" style="81" customWidth="1"/>
    <col min="9222" max="9469" width="8.81640625" style="81"/>
    <col min="9470" max="9470" width="3.1796875" style="81" customWidth="1"/>
    <col min="9471" max="9471" width="39.453125" style="81" customWidth="1"/>
    <col min="9472" max="9477" width="12.54296875" style="81" customWidth="1"/>
    <col min="9478" max="9725" width="8.81640625" style="81"/>
    <col min="9726" max="9726" width="3.1796875" style="81" customWidth="1"/>
    <col min="9727" max="9727" width="39.453125" style="81" customWidth="1"/>
    <col min="9728" max="9733" width="12.54296875" style="81" customWidth="1"/>
    <col min="9734" max="9981" width="8.81640625" style="81"/>
    <col min="9982" max="9982" width="3.1796875" style="81" customWidth="1"/>
    <col min="9983" max="9983" width="39.453125" style="81" customWidth="1"/>
    <col min="9984" max="9989" width="12.54296875" style="81" customWidth="1"/>
    <col min="9990" max="10237" width="8.81640625" style="81"/>
    <col min="10238" max="10238" width="3.1796875" style="81" customWidth="1"/>
    <col min="10239" max="10239" width="39.453125" style="81" customWidth="1"/>
    <col min="10240" max="10245" width="12.54296875" style="81" customWidth="1"/>
    <col min="10246" max="10493" width="8.81640625" style="81"/>
    <col min="10494" max="10494" width="3.1796875" style="81" customWidth="1"/>
    <col min="10495" max="10495" width="39.453125" style="81" customWidth="1"/>
    <col min="10496" max="10501" width="12.54296875" style="81" customWidth="1"/>
    <col min="10502" max="10749" width="8.81640625" style="81"/>
    <col min="10750" max="10750" width="3.1796875" style="81" customWidth="1"/>
    <col min="10751" max="10751" width="39.453125" style="81" customWidth="1"/>
    <col min="10752" max="10757" width="12.54296875" style="81" customWidth="1"/>
    <col min="10758" max="11005" width="8.81640625" style="81"/>
    <col min="11006" max="11006" width="3.1796875" style="81" customWidth="1"/>
    <col min="11007" max="11007" width="39.453125" style="81" customWidth="1"/>
    <col min="11008" max="11013" width="12.54296875" style="81" customWidth="1"/>
    <col min="11014" max="11261" width="8.81640625" style="81"/>
    <col min="11262" max="11262" width="3.1796875" style="81" customWidth="1"/>
    <col min="11263" max="11263" width="39.453125" style="81" customWidth="1"/>
    <col min="11264" max="11269" width="12.54296875" style="81" customWidth="1"/>
    <col min="11270" max="11517" width="8.81640625" style="81"/>
    <col min="11518" max="11518" width="3.1796875" style="81" customWidth="1"/>
    <col min="11519" max="11519" width="39.453125" style="81" customWidth="1"/>
    <col min="11520" max="11525" width="12.54296875" style="81" customWidth="1"/>
    <col min="11526" max="11773" width="8.81640625" style="81"/>
    <col min="11774" max="11774" width="3.1796875" style="81" customWidth="1"/>
    <col min="11775" max="11775" width="39.453125" style="81" customWidth="1"/>
    <col min="11776" max="11781" width="12.54296875" style="81" customWidth="1"/>
    <col min="11782" max="12029" width="8.81640625" style="81"/>
    <col min="12030" max="12030" width="3.1796875" style="81" customWidth="1"/>
    <col min="12031" max="12031" width="39.453125" style="81" customWidth="1"/>
    <col min="12032" max="12037" width="12.54296875" style="81" customWidth="1"/>
    <col min="12038" max="12285" width="8.81640625" style="81"/>
    <col min="12286" max="12286" width="3.1796875" style="81" customWidth="1"/>
    <col min="12287" max="12287" width="39.453125" style="81" customWidth="1"/>
    <col min="12288" max="12293" width="12.54296875" style="81" customWidth="1"/>
    <col min="12294" max="12541" width="8.81640625" style="81"/>
    <col min="12542" max="12542" width="3.1796875" style="81" customWidth="1"/>
    <col min="12543" max="12543" width="39.453125" style="81" customWidth="1"/>
    <col min="12544" max="12549" width="12.54296875" style="81" customWidth="1"/>
    <col min="12550" max="12797" width="8.81640625" style="81"/>
    <col min="12798" max="12798" width="3.1796875" style="81" customWidth="1"/>
    <col min="12799" max="12799" width="39.453125" style="81" customWidth="1"/>
    <col min="12800" max="12805" width="12.54296875" style="81" customWidth="1"/>
    <col min="12806" max="13053" width="8.81640625" style="81"/>
    <col min="13054" max="13054" width="3.1796875" style="81" customWidth="1"/>
    <col min="13055" max="13055" width="39.453125" style="81" customWidth="1"/>
    <col min="13056" max="13061" width="12.54296875" style="81" customWidth="1"/>
    <col min="13062" max="13309" width="8.81640625" style="81"/>
    <col min="13310" max="13310" width="3.1796875" style="81" customWidth="1"/>
    <col min="13311" max="13311" width="39.453125" style="81" customWidth="1"/>
    <col min="13312" max="13317" width="12.54296875" style="81" customWidth="1"/>
    <col min="13318" max="13565" width="8.81640625" style="81"/>
    <col min="13566" max="13566" width="3.1796875" style="81" customWidth="1"/>
    <col min="13567" max="13567" width="39.453125" style="81" customWidth="1"/>
    <col min="13568" max="13573" width="12.54296875" style="81" customWidth="1"/>
    <col min="13574" max="13821" width="8.81640625" style="81"/>
    <col min="13822" max="13822" width="3.1796875" style="81" customWidth="1"/>
    <col min="13823" max="13823" width="39.453125" style="81" customWidth="1"/>
    <col min="13824" max="13829" width="12.54296875" style="81" customWidth="1"/>
    <col min="13830" max="14077" width="8.81640625" style="81"/>
    <col min="14078" max="14078" width="3.1796875" style="81" customWidth="1"/>
    <col min="14079" max="14079" width="39.453125" style="81" customWidth="1"/>
    <col min="14080" max="14085" width="12.54296875" style="81" customWidth="1"/>
    <col min="14086" max="14333" width="8.81640625" style="81"/>
    <col min="14334" max="14334" width="3.1796875" style="81" customWidth="1"/>
    <col min="14335" max="14335" width="39.453125" style="81" customWidth="1"/>
    <col min="14336" max="14341" width="12.54296875" style="81" customWidth="1"/>
    <col min="14342" max="14589" width="8.81640625" style="81"/>
    <col min="14590" max="14590" width="3.1796875" style="81" customWidth="1"/>
    <col min="14591" max="14591" width="39.453125" style="81" customWidth="1"/>
    <col min="14592" max="14597" width="12.54296875" style="81" customWidth="1"/>
    <col min="14598" max="14845" width="8.81640625" style="81"/>
    <col min="14846" max="14846" width="3.1796875" style="81" customWidth="1"/>
    <col min="14847" max="14847" width="39.453125" style="81" customWidth="1"/>
    <col min="14848" max="14853" width="12.54296875" style="81" customWidth="1"/>
    <col min="14854" max="15101" width="8.81640625" style="81"/>
    <col min="15102" max="15102" width="3.1796875" style="81" customWidth="1"/>
    <col min="15103" max="15103" width="39.453125" style="81" customWidth="1"/>
    <col min="15104" max="15109" width="12.54296875" style="81" customWidth="1"/>
    <col min="15110" max="15357" width="8.81640625" style="81"/>
    <col min="15358" max="15358" width="3.1796875" style="81" customWidth="1"/>
    <col min="15359" max="15359" width="39.453125" style="81" customWidth="1"/>
    <col min="15360" max="15365" width="12.54296875" style="81" customWidth="1"/>
    <col min="15366" max="15613" width="8.81640625" style="81"/>
    <col min="15614" max="15614" width="3.1796875" style="81" customWidth="1"/>
    <col min="15615" max="15615" width="39.453125" style="81" customWidth="1"/>
    <col min="15616" max="15621" width="12.54296875" style="81" customWidth="1"/>
    <col min="15622" max="15869" width="8.81640625" style="81"/>
    <col min="15870" max="15870" width="3.1796875" style="81" customWidth="1"/>
    <col min="15871" max="15871" width="39.453125" style="81" customWidth="1"/>
    <col min="15872" max="15877" width="12.54296875" style="81" customWidth="1"/>
    <col min="15878" max="16125" width="8.81640625" style="81"/>
    <col min="16126" max="16126" width="3.1796875" style="81" customWidth="1"/>
    <col min="16127" max="16127" width="39.453125" style="81" customWidth="1"/>
    <col min="16128" max="16133" width="12.54296875" style="81" customWidth="1"/>
    <col min="16134" max="16383" width="8.81640625" style="81"/>
    <col min="16384" max="16384" width="9.1796875" style="81" customWidth="1"/>
  </cols>
  <sheetData>
    <row r="1" spans="1:8" ht="18" customHeight="1" thickBot="1" x14ac:dyDescent="0.4">
      <c r="A1" s="79" t="s">
        <v>26</v>
      </c>
      <c r="B1" s="8"/>
      <c r="C1" s="80"/>
      <c r="D1" s="80"/>
      <c r="E1" s="80"/>
      <c r="F1" s="80"/>
      <c r="G1" s="134"/>
    </row>
    <row r="2" spans="1:8" ht="13" x14ac:dyDescent="0.3">
      <c r="A2" s="135" t="s">
        <v>71</v>
      </c>
      <c r="B2" s="135"/>
      <c r="C2" s="136"/>
      <c r="D2" s="136"/>
      <c r="E2" s="137"/>
      <c r="F2" s="137"/>
      <c r="H2" s="137" t="s">
        <v>72</v>
      </c>
    </row>
    <row r="3" spans="1:8" s="8" customFormat="1" ht="15.75" customHeight="1" x14ac:dyDescent="0.3">
      <c r="A3" s="101" t="s">
        <v>73</v>
      </c>
      <c r="B3" s="101"/>
      <c r="C3" s="138" t="s">
        <v>30</v>
      </c>
      <c r="D3" s="138" t="s">
        <v>31</v>
      </c>
      <c r="E3" s="138" t="s">
        <v>32</v>
      </c>
      <c r="F3" s="138" t="s">
        <v>33</v>
      </c>
      <c r="G3" s="138" t="s">
        <v>34</v>
      </c>
      <c r="H3" s="138" t="s">
        <v>35</v>
      </c>
    </row>
    <row r="4" spans="1:8" ht="16.5" customHeight="1" x14ac:dyDescent="0.3">
      <c r="A4" s="8" t="s">
        <v>74</v>
      </c>
      <c r="B4" s="8"/>
      <c r="C4" s="139"/>
      <c r="D4" s="139"/>
      <c r="E4" s="139"/>
      <c r="F4" s="139"/>
      <c r="G4" s="139"/>
      <c r="H4" s="139"/>
    </row>
    <row r="5" spans="1:8" x14ac:dyDescent="0.25">
      <c r="A5" s="81" t="s">
        <v>75</v>
      </c>
      <c r="C5" s="140">
        <v>3816</v>
      </c>
      <c r="D5" s="140">
        <v>3690</v>
      </c>
      <c r="E5" s="140">
        <v>4383</v>
      </c>
      <c r="F5" s="140">
        <v>4432</v>
      </c>
      <c r="G5" s="140">
        <v>4046</v>
      </c>
      <c r="H5" s="140">
        <v>3882</v>
      </c>
    </row>
    <row r="6" spans="1:8" ht="13" x14ac:dyDescent="0.3">
      <c r="A6" s="8" t="s">
        <v>76</v>
      </c>
      <c r="B6" s="8"/>
      <c r="E6" s="141"/>
    </row>
    <row r="7" spans="1:8" x14ac:dyDescent="0.25">
      <c r="A7" s="81" t="s">
        <v>77</v>
      </c>
      <c r="C7" s="140">
        <v>1833</v>
      </c>
      <c r="D7" s="140">
        <v>1824</v>
      </c>
      <c r="E7" s="140">
        <v>2122</v>
      </c>
      <c r="F7" s="140">
        <v>2158</v>
      </c>
      <c r="G7" s="140">
        <v>1934</v>
      </c>
      <c r="H7" s="140">
        <v>1883</v>
      </c>
    </row>
    <row r="8" spans="1:8" x14ac:dyDescent="0.25">
      <c r="A8" s="80" t="s">
        <v>78</v>
      </c>
      <c r="B8" s="80"/>
      <c r="C8" s="211">
        <v>1178</v>
      </c>
      <c r="D8" s="211">
        <v>1276</v>
      </c>
      <c r="E8" s="211">
        <v>1504</v>
      </c>
      <c r="F8" s="211">
        <v>1432</v>
      </c>
      <c r="G8" s="211">
        <v>1435</v>
      </c>
      <c r="H8" s="211">
        <v>1344</v>
      </c>
    </row>
    <row r="9" spans="1:8" x14ac:dyDescent="0.25">
      <c r="A9" s="80" t="s">
        <v>79</v>
      </c>
      <c r="B9" s="80"/>
      <c r="C9" s="162">
        <v>716</v>
      </c>
      <c r="D9" s="162">
        <v>575</v>
      </c>
      <c r="E9" s="162">
        <v>736</v>
      </c>
      <c r="F9" s="162">
        <v>763</v>
      </c>
      <c r="G9" s="162">
        <v>658</v>
      </c>
      <c r="H9" s="162">
        <v>550</v>
      </c>
    </row>
    <row r="10" spans="1:8" x14ac:dyDescent="0.25">
      <c r="A10" s="142"/>
      <c r="B10" s="142"/>
      <c r="C10" s="143"/>
      <c r="D10" s="143"/>
      <c r="E10" s="143"/>
      <c r="F10" s="143"/>
      <c r="G10" s="143"/>
      <c r="H10" s="143"/>
    </row>
    <row r="11" spans="1:8" ht="15.75" customHeight="1" x14ac:dyDescent="0.3">
      <c r="A11" s="8" t="s">
        <v>80</v>
      </c>
      <c r="B11" s="8"/>
      <c r="C11" s="139"/>
      <c r="D11" s="139"/>
      <c r="E11" s="139"/>
      <c r="F11" s="139"/>
      <c r="G11" s="139"/>
      <c r="H11" s="139"/>
    </row>
    <row r="12" spans="1:8" x14ac:dyDescent="0.25">
      <c r="A12" s="81" t="s">
        <v>75</v>
      </c>
      <c r="C12" s="140">
        <v>1846</v>
      </c>
      <c r="D12" s="140">
        <v>1873</v>
      </c>
      <c r="E12" s="140">
        <v>2220</v>
      </c>
      <c r="F12" s="140">
        <v>2326</v>
      </c>
      <c r="G12" s="140">
        <v>2406</v>
      </c>
      <c r="H12" s="140">
        <v>2268</v>
      </c>
    </row>
    <row r="13" spans="1:8" ht="13" x14ac:dyDescent="0.3">
      <c r="A13" s="8" t="s">
        <v>76</v>
      </c>
      <c r="B13" s="8"/>
    </row>
    <row r="14" spans="1:8" x14ac:dyDescent="0.25">
      <c r="A14" s="81" t="s">
        <v>77</v>
      </c>
      <c r="C14" s="140">
        <v>934</v>
      </c>
      <c r="D14" s="140">
        <v>1051</v>
      </c>
      <c r="E14" s="140">
        <v>1231</v>
      </c>
      <c r="F14" s="140">
        <v>1292</v>
      </c>
      <c r="G14" s="140">
        <v>1245</v>
      </c>
      <c r="H14" s="140">
        <v>1238</v>
      </c>
    </row>
    <row r="15" spans="1:8" x14ac:dyDescent="0.25">
      <c r="A15" s="80" t="s">
        <v>78</v>
      </c>
      <c r="B15" s="80"/>
      <c r="C15" s="211">
        <v>496</v>
      </c>
      <c r="D15" s="211">
        <v>555</v>
      </c>
      <c r="E15" s="211">
        <v>688</v>
      </c>
      <c r="F15" s="211">
        <v>667</v>
      </c>
      <c r="G15" s="211">
        <v>834</v>
      </c>
      <c r="H15" s="211">
        <v>685</v>
      </c>
    </row>
    <row r="16" spans="1:8" x14ac:dyDescent="0.25">
      <c r="A16" s="80" t="s">
        <v>79</v>
      </c>
      <c r="B16" s="80"/>
      <c r="C16" s="162">
        <v>349</v>
      </c>
      <c r="D16" s="162">
        <v>260</v>
      </c>
      <c r="E16" s="162">
        <v>295</v>
      </c>
      <c r="F16" s="162">
        <v>313</v>
      </c>
      <c r="G16" s="162">
        <v>313</v>
      </c>
      <c r="H16" s="162">
        <v>260</v>
      </c>
    </row>
    <row r="17" spans="1:8" x14ac:dyDescent="0.25">
      <c r="A17" s="142"/>
      <c r="B17" s="142"/>
      <c r="C17" s="144"/>
      <c r="D17" s="144"/>
      <c r="E17" s="144"/>
      <c r="F17" s="144"/>
      <c r="G17" s="144"/>
      <c r="H17" s="144"/>
    </row>
    <row r="18" spans="1:8" ht="13" x14ac:dyDescent="0.3">
      <c r="A18" s="8" t="s">
        <v>81</v>
      </c>
      <c r="B18" s="8"/>
    </row>
    <row r="19" spans="1:8" x14ac:dyDescent="0.25">
      <c r="A19" s="81" t="s">
        <v>82</v>
      </c>
      <c r="C19" s="140">
        <v>3967</v>
      </c>
      <c r="D19" s="140">
        <v>3683</v>
      </c>
      <c r="E19" s="140">
        <v>4290</v>
      </c>
      <c r="F19" s="140">
        <v>4151</v>
      </c>
      <c r="G19" s="140">
        <v>4005</v>
      </c>
      <c r="H19" s="140">
        <v>3871</v>
      </c>
    </row>
    <row r="20" spans="1:8" x14ac:dyDescent="0.25">
      <c r="A20" s="81" t="s">
        <v>83</v>
      </c>
      <c r="C20" s="140">
        <v>1945</v>
      </c>
      <c r="D20" s="140">
        <v>1834</v>
      </c>
      <c r="E20" s="140">
        <v>2003</v>
      </c>
      <c r="F20" s="140">
        <v>2005</v>
      </c>
      <c r="G20" s="140">
        <v>1902</v>
      </c>
      <c r="H20" s="140">
        <v>1980</v>
      </c>
    </row>
    <row r="21" spans="1:8" x14ac:dyDescent="0.25">
      <c r="A21" s="81" t="s">
        <v>84</v>
      </c>
      <c r="C21" s="145">
        <f>SUM(C20/C19)</f>
        <v>0.49029493319889084</v>
      </c>
      <c r="D21" s="145">
        <f>SUM(D20/D19)</f>
        <v>0.49796361661688843</v>
      </c>
      <c r="E21" s="145">
        <v>0.46689976689976692</v>
      </c>
      <c r="F21" s="145">
        <f>SUM(F20/F19)</f>
        <v>0.48301614068899063</v>
      </c>
      <c r="G21" s="145">
        <f>SUM(G20/G19)</f>
        <v>0.47490636704119848</v>
      </c>
      <c r="H21" s="145">
        <v>0.51100000000000001</v>
      </c>
    </row>
    <row r="22" spans="1:8" x14ac:dyDescent="0.25">
      <c r="C22" s="145"/>
      <c r="D22" s="145"/>
      <c r="E22" s="145"/>
      <c r="F22" s="145"/>
      <c r="G22" s="145"/>
      <c r="H22" s="145"/>
    </row>
    <row r="23" spans="1:8" x14ac:dyDescent="0.25">
      <c r="A23" s="81" t="s">
        <v>85</v>
      </c>
      <c r="C23" s="140">
        <v>3085</v>
      </c>
      <c r="D23" s="140">
        <v>2967</v>
      </c>
      <c r="E23" s="140">
        <v>3378</v>
      </c>
      <c r="F23" s="140">
        <v>3406</v>
      </c>
      <c r="G23" s="140">
        <v>3259</v>
      </c>
      <c r="H23" s="140">
        <v>3191</v>
      </c>
    </row>
    <row r="24" spans="1:8" x14ac:dyDescent="0.25">
      <c r="A24" s="81" t="s">
        <v>86</v>
      </c>
      <c r="C24" s="146">
        <v>1615</v>
      </c>
      <c r="D24" s="146">
        <v>1548</v>
      </c>
      <c r="E24" s="146">
        <v>1709</v>
      </c>
      <c r="F24" s="146">
        <v>1708</v>
      </c>
      <c r="G24" s="146">
        <v>1621</v>
      </c>
      <c r="H24" s="146">
        <v>1707</v>
      </c>
    </row>
    <row r="25" spans="1:8" x14ac:dyDescent="0.25">
      <c r="A25" s="209" t="s">
        <v>87</v>
      </c>
      <c r="B25" s="209"/>
      <c r="C25" s="210">
        <v>0.52350081037277152</v>
      </c>
      <c r="D25" s="210">
        <v>0.52173913043478259</v>
      </c>
      <c r="E25" s="210">
        <v>0.50592066311426875</v>
      </c>
      <c r="F25" s="210">
        <f>SUM(F24/F23)</f>
        <v>0.50146799765120376</v>
      </c>
      <c r="G25" s="210">
        <f>SUM(G24/G23)</f>
        <v>0.49739183798711262</v>
      </c>
      <c r="H25" s="210">
        <v>0.53500000000000003</v>
      </c>
    </row>
    <row r="26" spans="1:8" ht="13" thickBot="1" x14ac:dyDescent="0.3">
      <c r="A26" s="276"/>
      <c r="B26" s="276"/>
      <c r="C26" s="276"/>
      <c r="D26" s="276"/>
      <c r="E26" s="276"/>
      <c r="F26" s="276"/>
      <c r="G26" s="276"/>
      <c r="H26" s="276"/>
    </row>
    <row r="27" spans="1:8" ht="13" x14ac:dyDescent="0.3">
      <c r="A27" s="148" t="s">
        <v>41</v>
      </c>
      <c r="B27" s="148"/>
      <c r="C27" s="8"/>
      <c r="E27" s="149"/>
      <c r="F27" s="149"/>
      <c r="G27" s="20"/>
      <c r="H27" s="20"/>
    </row>
    <row r="28" spans="1:8" s="8" customFormat="1" ht="13" x14ac:dyDescent="0.3">
      <c r="A28" s="101" t="s">
        <v>73</v>
      </c>
      <c r="B28" s="101"/>
      <c r="C28" s="20" t="s">
        <v>30</v>
      </c>
      <c r="D28" s="20" t="s">
        <v>31</v>
      </c>
      <c r="E28" s="20" t="s">
        <v>88</v>
      </c>
      <c r="F28" s="20" t="s">
        <v>33</v>
      </c>
      <c r="G28" s="20" t="s">
        <v>34</v>
      </c>
      <c r="H28" s="20" t="s">
        <v>35</v>
      </c>
    </row>
    <row r="29" spans="1:8" ht="12.75" customHeight="1" x14ac:dyDescent="0.3">
      <c r="A29" s="8" t="s">
        <v>74</v>
      </c>
      <c r="B29" s="8"/>
      <c r="C29" s="139"/>
      <c r="D29" s="139"/>
      <c r="E29" s="139"/>
      <c r="F29" s="139"/>
      <c r="G29" s="139"/>
      <c r="H29" s="139"/>
    </row>
    <row r="30" spans="1:8" x14ac:dyDescent="0.25">
      <c r="A30" s="81" t="s">
        <v>75</v>
      </c>
      <c r="C30" s="150" t="s">
        <v>89</v>
      </c>
      <c r="D30" s="150">
        <v>62</v>
      </c>
      <c r="E30" s="150">
        <v>61</v>
      </c>
      <c r="F30" s="150">
        <v>42</v>
      </c>
      <c r="G30" s="150">
        <v>6</v>
      </c>
      <c r="H30" s="212" t="s">
        <v>177</v>
      </c>
    </row>
    <row r="31" spans="1:8" ht="13" x14ac:dyDescent="0.3">
      <c r="A31" s="8" t="s">
        <v>76</v>
      </c>
      <c r="B31" s="8"/>
      <c r="H31" s="212"/>
    </row>
    <row r="32" spans="1:8" x14ac:dyDescent="0.25">
      <c r="A32" s="81" t="s">
        <v>77</v>
      </c>
      <c r="C32" s="150" t="s">
        <v>89</v>
      </c>
      <c r="D32" s="150">
        <v>13</v>
      </c>
      <c r="E32" s="150">
        <v>4</v>
      </c>
      <c r="F32" s="150">
        <v>4</v>
      </c>
      <c r="G32" s="150">
        <v>2</v>
      </c>
      <c r="H32" s="212" t="s">
        <v>304</v>
      </c>
    </row>
    <row r="33" spans="1:9" x14ac:dyDescent="0.25">
      <c r="A33" s="80" t="s">
        <v>78</v>
      </c>
      <c r="B33" s="80"/>
      <c r="C33" s="214" t="s">
        <v>89</v>
      </c>
      <c r="D33" s="214">
        <v>31</v>
      </c>
      <c r="E33" s="214">
        <v>41</v>
      </c>
      <c r="F33" s="214">
        <v>35</v>
      </c>
      <c r="G33" s="214">
        <v>10</v>
      </c>
      <c r="H33" s="215">
        <v>0</v>
      </c>
      <c r="I33" s="80"/>
    </row>
    <row r="34" spans="1:9" x14ac:dyDescent="0.25">
      <c r="A34" s="80" t="s">
        <v>79</v>
      </c>
      <c r="B34" s="80"/>
      <c r="C34" s="214" t="s">
        <v>89</v>
      </c>
      <c r="D34" s="214">
        <v>12</v>
      </c>
      <c r="E34" s="214">
        <v>15</v>
      </c>
      <c r="F34" s="214">
        <v>11</v>
      </c>
      <c r="G34" s="214">
        <v>1</v>
      </c>
      <c r="H34" s="215">
        <v>2</v>
      </c>
      <c r="I34" s="80"/>
    </row>
    <row r="35" spans="1:9" x14ac:dyDescent="0.25">
      <c r="A35" s="142"/>
      <c r="B35" s="142"/>
      <c r="C35" s="144"/>
      <c r="D35" s="144"/>
      <c r="E35" s="144"/>
      <c r="F35" s="144"/>
      <c r="G35" s="144"/>
      <c r="H35" s="144"/>
    </row>
    <row r="36" spans="1:9" ht="13" x14ac:dyDescent="0.3">
      <c r="A36" s="8" t="s">
        <v>80</v>
      </c>
      <c r="B36" s="8"/>
      <c r="C36" s="139"/>
      <c r="D36" s="139"/>
      <c r="E36" s="139"/>
      <c r="F36" s="139"/>
      <c r="G36" s="139"/>
      <c r="H36" s="212"/>
    </row>
    <row r="37" spans="1:9" x14ac:dyDescent="0.25">
      <c r="A37" s="81" t="s">
        <v>75</v>
      </c>
      <c r="C37" s="151" t="s">
        <v>89</v>
      </c>
      <c r="D37" s="151">
        <v>33</v>
      </c>
      <c r="E37" s="151">
        <v>40</v>
      </c>
      <c r="F37" s="151">
        <v>15</v>
      </c>
      <c r="G37" s="151">
        <v>1</v>
      </c>
      <c r="H37" s="212">
        <v>0</v>
      </c>
    </row>
    <row r="38" spans="1:9" ht="13" x14ac:dyDescent="0.3">
      <c r="A38" s="8" t="s">
        <v>76</v>
      </c>
      <c r="B38" s="8"/>
      <c r="H38" s="212"/>
    </row>
    <row r="39" spans="1:9" x14ac:dyDescent="0.25">
      <c r="A39" s="81" t="s">
        <v>77</v>
      </c>
      <c r="C39" s="151" t="s">
        <v>89</v>
      </c>
      <c r="D39" s="151">
        <v>8</v>
      </c>
      <c r="E39" s="151">
        <v>3</v>
      </c>
      <c r="F39" s="151">
        <v>2</v>
      </c>
      <c r="G39" s="151">
        <v>1</v>
      </c>
      <c r="H39" s="212">
        <v>0</v>
      </c>
    </row>
    <row r="40" spans="1:9" x14ac:dyDescent="0.25">
      <c r="A40" s="80" t="s">
        <v>78</v>
      </c>
      <c r="B40" s="80"/>
      <c r="C40" s="214" t="s">
        <v>89</v>
      </c>
      <c r="D40" s="214">
        <v>12</v>
      </c>
      <c r="E40" s="214">
        <v>28</v>
      </c>
      <c r="F40" s="214">
        <v>11</v>
      </c>
      <c r="G40" s="214">
        <v>3</v>
      </c>
      <c r="H40" s="215">
        <v>0</v>
      </c>
      <c r="I40" s="80"/>
    </row>
    <row r="41" spans="1:9" x14ac:dyDescent="0.25">
      <c r="A41" s="80" t="s">
        <v>79</v>
      </c>
      <c r="B41" s="80"/>
      <c r="C41" s="214" t="s">
        <v>89</v>
      </c>
      <c r="D41" s="214">
        <v>7</v>
      </c>
      <c r="E41" s="214">
        <v>10</v>
      </c>
      <c r="F41" s="214">
        <v>6</v>
      </c>
      <c r="G41" s="214">
        <v>0</v>
      </c>
      <c r="H41" s="215">
        <v>0</v>
      </c>
      <c r="I41" s="80"/>
    </row>
    <row r="42" spans="1:9" x14ac:dyDescent="0.25">
      <c r="A42" s="142"/>
      <c r="B42" s="142"/>
      <c r="C42" s="144"/>
      <c r="D42" s="144"/>
      <c r="E42" s="144"/>
      <c r="F42" s="144"/>
      <c r="G42" s="144"/>
      <c r="H42" s="144"/>
    </row>
    <row r="43" spans="1:9" ht="13" x14ac:dyDescent="0.3">
      <c r="A43" s="8" t="s">
        <v>81</v>
      </c>
      <c r="B43" s="8"/>
      <c r="H43" s="212"/>
    </row>
    <row r="44" spans="1:9" x14ac:dyDescent="0.25">
      <c r="A44" s="81" t="s">
        <v>82</v>
      </c>
      <c r="C44" s="151" t="s">
        <v>89</v>
      </c>
      <c r="D44" s="151">
        <v>91</v>
      </c>
      <c r="E44" s="151">
        <v>83</v>
      </c>
      <c r="F44" s="151">
        <v>64</v>
      </c>
      <c r="G44" s="151">
        <v>14</v>
      </c>
      <c r="H44" s="212">
        <v>2</v>
      </c>
    </row>
    <row r="45" spans="1:9" x14ac:dyDescent="0.25">
      <c r="A45" s="81" t="s">
        <v>83</v>
      </c>
      <c r="C45" s="151" t="s">
        <v>89</v>
      </c>
      <c r="D45" s="151">
        <v>22</v>
      </c>
      <c r="E45" s="151">
        <v>6</v>
      </c>
      <c r="F45" s="151">
        <v>5</v>
      </c>
      <c r="G45" s="151">
        <v>2</v>
      </c>
      <c r="H45" s="212">
        <v>0</v>
      </c>
    </row>
    <row r="46" spans="1:9" x14ac:dyDescent="0.25">
      <c r="A46" s="81" t="s">
        <v>84</v>
      </c>
      <c r="C46" s="145" t="s">
        <v>89</v>
      </c>
      <c r="D46" s="145">
        <v>0.2417</v>
      </c>
      <c r="E46" s="145">
        <v>7.2289156626506021E-2</v>
      </c>
      <c r="F46" s="145">
        <f>SUM(F45/F44)</f>
        <v>7.8125E-2</v>
      </c>
      <c r="G46" s="145">
        <f>SUM(G45/G44)</f>
        <v>0.14285714285714285</v>
      </c>
      <c r="H46" s="213">
        <v>0</v>
      </c>
    </row>
    <row r="47" spans="1:9" x14ac:dyDescent="0.25">
      <c r="C47" s="145"/>
      <c r="D47" s="145"/>
      <c r="E47" s="145"/>
      <c r="F47" s="145"/>
      <c r="G47" s="145"/>
      <c r="H47" s="212"/>
    </row>
    <row r="48" spans="1:9" x14ac:dyDescent="0.25">
      <c r="A48" s="81" t="s">
        <v>85</v>
      </c>
      <c r="C48" s="151" t="s">
        <v>89</v>
      </c>
      <c r="D48" s="151">
        <v>69</v>
      </c>
      <c r="E48" s="151">
        <v>72</v>
      </c>
      <c r="F48" s="151">
        <v>47</v>
      </c>
      <c r="G48" s="151">
        <v>13</v>
      </c>
      <c r="H48" s="212">
        <v>2</v>
      </c>
    </row>
    <row r="49" spans="1:8" x14ac:dyDescent="0.25">
      <c r="A49" s="81" t="s">
        <v>86</v>
      </c>
      <c r="C49" s="151" t="s">
        <v>89</v>
      </c>
      <c r="D49" s="151">
        <v>10</v>
      </c>
      <c r="E49" s="151">
        <v>5</v>
      </c>
      <c r="F49" s="151">
        <v>4</v>
      </c>
      <c r="G49" s="151">
        <v>2</v>
      </c>
      <c r="H49" s="212">
        <v>0</v>
      </c>
    </row>
    <row r="50" spans="1:8" x14ac:dyDescent="0.25">
      <c r="A50" s="82" t="s">
        <v>87</v>
      </c>
      <c r="B50" s="82"/>
      <c r="C50" s="152" t="s">
        <v>89</v>
      </c>
      <c r="D50" s="152">
        <v>0.1449</v>
      </c>
      <c r="E50" s="153">
        <v>6.9444444444444448E-2</v>
      </c>
      <c r="F50" s="153">
        <f>SUM(F49/F48)</f>
        <v>8.5106382978723402E-2</v>
      </c>
      <c r="G50" s="153">
        <f>SUM(G49/G48)</f>
        <v>0.15384615384615385</v>
      </c>
      <c r="H50" s="153">
        <v>0</v>
      </c>
    </row>
    <row r="51" spans="1:8" ht="13" thickBot="1" x14ac:dyDescent="0.3">
      <c r="A51" s="134"/>
      <c r="B51" s="134"/>
      <c r="C51" s="154"/>
      <c r="D51" s="154"/>
      <c r="E51" s="154"/>
      <c r="F51" s="154"/>
      <c r="G51" s="154"/>
      <c r="H51" s="154"/>
    </row>
    <row r="52" spans="1:8" ht="13" x14ac:dyDescent="0.3">
      <c r="A52" s="148" t="s">
        <v>42</v>
      </c>
      <c r="B52" s="148"/>
      <c r="C52" s="8"/>
      <c r="E52" s="149"/>
      <c r="F52" s="149"/>
      <c r="G52" s="20"/>
      <c r="H52" s="20"/>
    </row>
    <row r="53" spans="1:8" s="8" customFormat="1" ht="13" x14ac:dyDescent="0.3">
      <c r="A53" s="101" t="s">
        <v>73</v>
      </c>
      <c r="B53" s="101"/>
      <c r="C53" s="138" t="s">
        <v>30</v>
      </c>
      <c r="D53" s="138" t="s">
        <v>31</v>
      </c>
      <c r="E53" s="138" t="s">
        <v>32</v>
      </c>
      <c r="F53" s="138" t="s">
        <v>33</v>
      </c>
      <c r="G53" s="138" t="s">
        <v>34</v>
      </c>
      <c r="H53" s="138" t="s">
        <v>35</v>
      </c>
    </row>
    <row r="54" spans="1:8" ht="12.75" customHeight="1" x14ac:dyDescent="0.3">
      <c r="A54" s="8" t="s">
        <v>74</v>
      </c>
      <c r="B54" s="8"/>
      <c r="C54" s="139"/>
      <c r="D54" s="139"/>
      <c r="E54" s="139"/>
      <c r="F54" s="139"/>
      <c r="G54" s="139"/>
      <c r="H54" s="139"/>
    </row>
    <row r="55" spans="1:8" x14ac:dyDescent="0.25">
      <c r="A55" s="81" t="s">
        <v>75</v>
      </c>
      <c r="C55" s="155">
        <v>3816</v>
      </c>
      <c r="D55" s="155">
        <v>3752</v>
      </c>
      <c r="E55" s="155">
        <v>4444</v>
      </c>
      <c r="F55" s="155">
        <f>SUM(F5+F30)</f>
        <v>4474</v>
      </c>
      <c r="G55" s="155">
        <f>SUM(G5+G30)</f>
        <v>4052</v>
      </c>
      <c r="H55" s="203">
        <v>3884</v>
      </c>
    </row>
    <row r="56" spans="1:8" ht="13" x14ac:dyDescent="0.3">
      <c r="A56" s="8" t="s">
        <v>76</v>
      </c>
      <c r="B56" s="8"/>
      <c r="H56" s="201"/>
    </row>
    <row r="57" spans="1:8" x14ac:dyDescent="0.25">
      <c r="A57" s="81" t="s">
        <v>77</v>
      </c>
      <c r="C57" s="155">
        <v>1833</v>
      </c>
      <c r="D57" s="155">
        <v>1837</v>
      </c>
      <c r="E57" s="155">
        <v>2126</v>
      </c>
      <c r="F57" s="155">
        <f t="shared" ref="F57:G59" si="0">SUM(F7+F32)</f>
        <v>2162</v>
      </c>
      <c r="G57" s="155">
        <f t="shared" si="0"/>
        <v>1936</v>
      </c>
      <c r="H57" s="203">
        <v>1883</v>
      </c>
    </row>
    <row r="58" spans="1:8" x14ac:dyDescent="0.25">
      <c r="A58" s="80" t="s">
        <v>78</v>
      </c>
      <c r="B58" s="80"/>
      <c r="C58" s="162">
        <v>1178</v>
      </c>
      <c r="D58" s="162">
        <v>1307</v>
      </c>
      <c r="E58" s="162">
        <v>1545</v>
      </c>
      <c r="F58" s="162">
        <f t="shared" si="0"/>
        <v>1467</v>
      </c>
      <c r="G58" s="162">
        <f t="shared" si="0"/>
        <v>1445</v>
      </c>
      <c r="H58" s="203">
        <v>1344</v>
      </c>
    </row>
    <row r="59" spans="1:8" x14ac:dyDescent="0.25">
      <c r="A59" s="80" t="s">
        <v>79</v>
      </c>
      <c r="B59" s="80"/>
      <c r="C59" s="162">
        <v>716</v>
      </c>
      <c r="D59" s="162">
        <v>587</v>
      </c>
      <c r="E59" s="162">
        <v>751</v>
      </c>
      <c r="F59" s="162">
        <f t="shared" si="0"/>
        <v>774</v>
      </c>
      <c r="G59" s="162">
        <f t="shared" si="0"/>
        <v>659</v>
      </c>
      <c r="H59" s="201">
        <v>552</v>
      </c>
    </row>
    <row r="60" spans="1:8" x14ac:dyDescent="0.25">
      <c r="A60" s="142"/>
      <c r="B60" s="142"/>
      <c r="C60" s="144"/>
      <c r="D60" s="144"/>
      <c r="E60" s="144"/>
      <c r="F60" s="144"/>
      <c r="G60" s="144"/>
      <c r="H60" s="144"/>
    </row>
    <row r="61" spans="1:8" ht="13" x14ac:dyDescent="0.3">
      <c r="A61" s="8" t="s">
        <v>80</v>
      </c>
      <c r="B61" s="8"/>
      <c r="C61" s="139"/>
      <c r="D61" s="139"/>
      <c r="E61" s="139"/>
      <c r="F61" s="139"/>
      <c r="G61" s="139"/>
      <c r="H61" s="201"/>
    </row>
    <row r="62" spans="1:8" x14ac:dyDescent="0.25">
      <c r="A62" s="81" t="s">
        <v>75</v>
      </c>
      <c r="C62" s="155">
        <v>1846</v>
      </c>
      <c r="D62" s="155">
        <v>1906</v>
      </c>
      <c r="E62" s="155">
        <v>2260</v>
      </c>
      <c r="F62" s="155">
        <f>SUM(F12+F37)</f>
        <v>2341</v>
      </c>
      <c r="G62" s="155">
        <f>SUM(G12+G37)</f>
        <v>2407</v>
      </c>
      <c r="H62" s="203">
        <v>2268</v>
      </c>
    </row>
    <row r="63" spans="1:8" ht="13" x14ac:dyDescent="0.3">
      <c r="A63" s="8" t="s">
        <v>76</v>
      </c>
      <c r="B63" s="8"/>
      <c r="H63" s="201"/>
    </row>
    <row r="64" spans="1:8" x14ac:dyDescent="0.25">
      <c r="A64" s="81" t="s">
        <v>77</v>
      </c>
      <c r="C64" s="155">
        <v>934</v>
      </c>
      <c r="D64" s="155">
        <v>1059</v>
      </c>
      <c r="E64" s="155">
        <v>1234</v>
      </c>
      <c r="F64" s="155">
        <f t="shared" ref="F64:G66" si="1">SUM(F14+F39)</f>
        <v>1294</v>
      </c>
      <c r="G64" s="155">
        <f t="shared" si="1"/>
        <v>1246</v>
      </c>
      <c r="H64" s="203">
        <v>1238</v>
      </c>
    </row>
    <row r="65" spans="1:9" x14ac:dyDescent="0.25">
      <c r="A65" s="80" t="s">
        <v>78</v>
      </c>
      <c r="B65" s="80"/>
      <c r="C65" s="162">
        <v>496</v>
      </c>
      <c r="D65" s="162">
        <v>567</v>
      </c>
      <c r="E65" s="162">
        <v>716</v>
      </c>
      <c r="F65" s="162">
        <f t="shared" si="1"/>
        <v>678</v>
      </c>
      <c r="G65" s="162">
        <f t="shared" si="1"/>
        <v>837</v>
      </c>
      <c r="H65" s="201">
        <v>685</v>
      </c>
    </row>
    <row r="66" spans="1:9" x14ac:dyDescent="0.25">
      <c r="A66" s="80" t="s">
        <v>79</v>
      </c>
      <c r="B66" s="80"/>
      <c r="C66" s="214"/>
      <c r="D66" s="214">
        <v>7</v>
      </c>
      <c r="E66" s="214">
        <v>10</v>
      </c>
      <c r="F66" s="214">
        <f t="shared" si="1"/>
        <v>319</v>
      </c>
      <c r="G66" s="214">
        <f t="shared" si="1"/>
        <v>313</v>
      </c>
      <c r="H66" s="201">
        <v>260</v>
      </c>
    </row>
    <row r="67" spans="1:9" x14ac:dyDescent="0.25">
      <c r="A67" s="142"/>
      <c r="B67" s="142"/>
      <c r="C67" s="144"/>
      <c r="D67" s="144"/>
      <c r="E67" s="144"/>
      <c r="F67" s="144"/>
      <c r="G67" s="144"/>
      <c r="H67" s="144"/>
    </row>
    <row r="68" spans="1:9" ht="13" x14ac:dyDescent="0.3">
      <c r="A68" s="8" t="s">
        <v>81</v>
      </c>
      <c r="B68" s="8"/>
      <c r="H68" s="201"/>
    </row>
    <row r="69" spans="1:9" x14ac:dyDescent="0.25">
      <c r="A69" s="81" t="s">
        <v>82</v>
      </c>
      <c r="C69" s="155">
        <v>3967</v>
      </c>
      <c r="D69" s="155">
        <v>3774</v>
      </c>
      <c r="E69" s="155">
        <v>4373</v>
      </c>
      <c r="F69" s="155">
        <f>SUM(F19+F44)</f>
        <v>4215</v>
      </c>
      <c r="G69" s="155">
        <f>SUM(G19+G44)</f>
        <v>4019</v>
      </c>
      <c r="H69" s="203">
        <v>3873</v>
      </c>
    </row>
    <row r="70" spans="1:9" x14ac:dyDescent="0.25">
      <c r="A70" s="81" t="s">
        <v>83</v>
      </c>
      <c r="C70" s="155">
        <v>1945</v>
      </c>
      <c r="D70" s="155">
        <v>1856</v>
      </c>
      <c r="E70" s="155">
        <v>2009</v>
      </c>
      <c r="F70" s="155">
        <f>SUM(F20+F45)</f>
        <v>2010</v>
      </c>
      <c r="G70" s="155">
        <f>SUM(G20+G45)</f>
        <v>1904</v>
      </c>
      <c r="H70" s="203">
        <v>1980</v>
      </c>
    </row>
    <row r="71" spans="1:9" x14ac:dyDescent="0.25">
      <c r="A71" s="81" t="s">
        <v>84</v>
      </c>
      <c r="C71" s="145">
        <v>0.49029493319889084</v>
      </c>
      <c r="D71" s="145">
        <v>0.49178590355060942</v>
      </c>
      <c r="E71" s="145">
        <v>0.45941001600731762</v>
      </c>
      <c r="F71" s="145">
        <f>SUM(F70/F69)</f>
        <v>0.47686832740213525</v>
      </c>
      <c r="G71" s="145">
        <f>SUM(G70/G69)</f>
        <v>0.47374968897735753</v>
      </c>
      <c r="H71" s="216">
        <v>0.51100000000000001</v>
      </c>
    </row>
    <row r="72" spans="1:9" x14ac:dyDescent="0.25">
      <c r="C72" s="145"/>
      <c r="D72" s="145"/>
      <c r="E72" s="145"/>
      <c r="F72" s="145"/>
      <c r="G72" s="145"/>
      <c r="H72" s="201"/>
    </row>
    <row r="73" spans="1:9" x14ac:dyDescent="0.25">
      <c r="A73" s="81" t="s">
        <v>85</v>
      </c>
      <c r="C73" s="155">
        <v>3085</v>
      </c>
      <c r="D73" s="155">
        <v>3036</v>
      </c>
      <c r="E73" s="155">
        <v>3450</v>
      </c>
      <c r="F73" s="155">
        <f>SUM(F23+F48)</f>
        <v>3453</v>
      </c>
      <c r="G73" s="155">
        <f>SUM(G23+G48)</f>
        <v>3272</v>
      </c>
      <c r="H73" s="203">
        <v>3193</v>
      </c>
    </row>
    <row r="74" spans="1:9" x14ac:dyDescent="0.25">
      <c r="A74" s="81" t="s">
        <v>86</v>
      </c>
      <c r="C74" s="155">
        <v>1615</v>
      </c>
      <c r="D74" s="155">
        <v>1558</v>
      </c>
      <c r="E74" s="155">
        <v>1714</v>
      </c>
      <c r="F74" s="155">
        <f>SUM(F24+F49)</f>
        <v>1712</v>
      </c>
      <c r="G74" s="155">
        <f>SUM(G24+G49)</f>
        <v>1623</v>
      </c>
      <c r="H74" s="203">
        <v>1707</v>
      </c>
    </row>
    <row r="75" spans="1:9" x14ac:dyDescent="0.25">
      <c r="A75" s="82" t="s">
        <v>87</v>
      </c>
      <c r="B75" s="82"/>
      <c r="C75" s="152">
        <v>0.52350081037277152</v>
      </c>
      <c r="D75" s="152">
        <v>0.51317523056653491</v>
      </c>
      <c r="E75" s="152">
        <v>0.49681159420289855</v>
      </c>
      <c r="F75" s="152">
        <f>SUM(F74/F73)</f>
        <v>0.49580075296843323</v>
      </c>
      <c r="G75" s="152">
        <f>SUM(G74/G73)</f>
        <v>0.49602689486552565</v>
      </c>
      <c r="H75" s="152">
        <v>0.53500000000000003</v>
      </c>
    </row>
    <row r="76" spans="1:9" x14ac:dyDescent="0.25">
      <c r="A76" s="80"/>
      <c r="B76" s="80"/>
      <c r="C76" s="147"/>
      <c r="D76" s="147"/>
      <c r="E76" s="147"/>
    </row>
    <row r="77" spans="1:9" ht="13" x14ac:dyDescent="0.3">
      <c r="A77" s="148" t="s">
        <v>90</v>
      </c>
      <c r="B77" s="148"/>
      <c r="G77" s="156"/>
    </row>
    <row r="78" spans="1:9" ht="13" x14ac:dyDescent="0.3">
      <c r="A78" s="164" t="s">
        <v>91</v>
      </c>
      <c r="B78" s="148"/>
      <c r="G78" s="156"/>
    </row>
    <row r="79" spans="1:9" ht="12.75" customHeight="1" x14ac:dyDescent="0.25">
      <c r="A79" s="314" t="s">
        <v>411</v>
      </c>
      <c r="B79" s="314"/>
      <c r="C79" s="314"/>
      <c r="D79" s="314"/>
      <c r="E79" s="314"/>
      <c r="F79" s="314"/>
      <c r="G79" s="314"/>
      <c r="H79" s="314"/>
      <c r="I79" s="314"/>
    </row>
    <row r="80" spans="1:9" ht="14.25" customHeight="1" x14ac:dyDescent="0.25">
      <c r="A80" s="310" t="s">
        <v>412</v>
      </c>
      <c r="B80" s="310"/>
      <c r="C80" s="310"/>
      <c r="D80" s="310"/>
      <c r="E80" s="310"/>
      <c r="F80" s="310"/>
      <c r="G80" s="310"/>
      <c r="H80" s="310"/>
      <c r="I80" s="157"/>
    </row>
    <row r="81" spans="1:9" s="157" customFormat="1" ht="12.75" customHeight="1" x14ac:dyDescent="0.3">
      <c r="A81" s="315" t="s">
        <v>413</v>
      </c>
      <c r="B81" s="315"/>
      <c r="C81" s="315"/>
      <c r="D81" s="315"/>
      <c r="E81" s="315"/>
      <c r="F81" s="315"/>
      <c r="G81" s="315"/>
      <c r="H81" s="315"/>
    </row>
    <row r="82" spans="1:9" ht="13.5" customHeight="1" x14ac:dyDescent="0.25">
      <c r="A82" s="310" t="s">
        <v>414</v>
      </c>
      <c r="B82" s="310"/>
      <c r="C82" s="310"/>
      <c r="D82" s="310"/>
      <c r="E82" s="310"/>
      <c r="F82" s="310"/>
      <c r="G82" s="310"/>
      <c r="H82" s="310"/>
      <c r="I82" s="157"/>
    </row>
    <row r="83" spans="1:9" ht="13.5" customHeight="1" x14ac:dyDescent="0.25">
      <c r="A83" s="310" t="s">
        <v>415</v>
      </c>
      <c r="B83" s="310"/>
      <c r="C83" s="310"/>
      <c r="D83" s="310"/>
      <c r="E83" s="310"/>
      <c r="F83" s="310"/>
      <c r="G83" s="310"/>
      <c r="H83" s="310"/>
      <c r="I83" s="157"/>
    </row>
    <row r="84" spans="1:9" ht="12.75" customHeight="1" x14ac:dyDescent="0.25">
      <c r="A84" s="310" t="s">
        <v>416</v>
      </c>
      <c r="B84" s="310"/>
      <c r="C84" s="310"/>
      <c r="D84" s="310"/>
      <c r="E84" s="310"/>
      <c r="F84" s="310"/>
      <c r="G84" s="310"/>
      <c r="H84" s="310"/>
      <c r="I84" s="157"/>
    </row>
    <row r="85" spans="1:9" ht="13.5" customHeight="1" x14ac:dyDescent="0.25">
      <c r="A85" s="310" t="s">
        <v>417</v>
      </c>
      <c r="B85" s="310"/>
      <c r="C85" s="310"/>
      <c r="D85" s="310"/>
      <c r="E85" s="310"/>
      <c r="F85" s="310"/>
      <c r="G85" s="310"/>
      <c r="H85" s="310"/>
      <c r="I85" s="157"/>
    </row>
    <row r="86" spans="1:9" ht="12.75" customHeight="1" x14ac:dyDescent="0.25">
      <c r="A86" s="310" t="s">
        <v>418</v>
      </c>
      <c r="B86" s="310"/>
      <c r="C86" s="310"/>
      <c r="D86" s="310"/>
      <c r="E86" s="310"/>
      <c r="F86" s="310"/>
      <c r="G86" s="310"/>
      <c r="H86" s="310"/>
      <c r="I86" s="157"/>
    </row>
    <row r="87" spans="1:9" ht="13" x14ac:dyDescent="0.3">
      <c r="A87" s="81" t="s">
        <v>419</v>
      </c>
      <c r="B87" s="158"/>
      <c r="C87" s="158"/>
      <c r="D87" s="158"/>
      <c r="E87" s="158"/>
      <c r="F87" s="158"/>
      <c r="G87" s="158"/>
      <c r="H87" s="158"/>
      <c r="I87" s="157"/>
    </row>
    <row r="88" spans="1:9" ht="12.75" customHeight="1" x14ac:dyDescent="0.25">
      <c r="A88" s="310" t="s">
        <v>420</v>
      </c>
      <c r="B88" s="310"/>
      <c r="C88" s="310"/>
      <c r="D88" s="310"/>
      <c r="E88" s="310"/>
      <c r="F88" s="310"/>
      <c r="G88" s="310"/>
      <c r="H88" s="310"/>
    </row>
    <row r="89" spans="1:9" s="130" customFormat="1" x14ac:dyDescent="0.25"/>
    <row r="90" spans="1:9" s="130" customFormat="1" x14ac:dyDescent="0.25"/>
  </sheetData>
  <mergeCells count="9">
    <mergeCell ref="A84:H84"/>
    <mergeCell ref="A85:H85"/>
    <mergeCell ref="A86:H86"/>
    <mergeCell ref="A88:H88"/>
    <mergeCell ref="A79:I79"/>
    <mergeCell ref="A80:H80"/>
    <mergeCell ref="A81:H81"/>
    <mergeCell ref="A82:H82"/>
    <mergeCell ref="A83:H83"/>
  </mergeCells>
  <pageMargins left="0.7" right="0.7" top="0.75" bottom="0.75" header="0.3" footer="0.3"/>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8"/>
  <sheetViews>
    <sheetView workbookViewId="0">
      <selection activeCell="D4" sqref="D4:D10"/>
    </sheetView>
  </sheetViews>
  <sheetFormatPr defaultRowHeight="14" x14ac:dyDescent="0.3"/>
  <cols>
    <col min="1" max="1" width="5.81640625" style="197" customWidth="1"/>
    <col min="2" max="2" width="114.81640625" style="197" customWidth="1"/>
    <col min="3" max="3" width="9.54296875" style="197" customWidth="1"/>
    <col min="4" max="16384" width="8.7265625" style="197"/>
  </cols>
  <sheetData>
    <row r="1" spans="1:8" ht="15.5" x14ac:dyDescent="0.35">
      <c r="A1" s="277" t="s">
        <v>27</v>
      </c>
    </row>
    <row r="2" spans="1:8" x14ac:dyDescent="0.3">
      <c r="A2" s="101" t="s">
        <v>92</v>
      </c>
      <c r="B2" s="101" t="s">
        <v>93</v>
      </c>
      <c r="C2" s="138" t="s">
        <v>30</v>
      </c>
      <c r="D2" s="138" t="s">
        <v>31</v>
      </c>
      <c r="E2" s="138" t="s">
        <v>32</v>
      </c>
      <c r="F2" s="138" t="s">
        <v>33</v>
      </c>
      <c r="G2" s="138" t="s">
        <v>34</v>
      </c>
      <c r="H2" s="138" t="s">
        <v>35</v>
      </c>
    </row>
    <row r="3" spans="1:8" x14ac:dyDescent="0.3">
      <c r="A3" s="102" t="s">
        <v>94</v>
      </c>
      <c r="B3" s="80"/>
    </row>
    <row r="4" spans="1:8" x14ac:dyDescent="0.3">
      <c r="A4" s="8" t="s">
        <v>95</v>
      </c>
      <c r="B4" s="81" t="s">
        <v>96</v>
      </c>
      <c r="C4" s="159">
        <v>727</v>
      </c>
      <c r="D4" s="159">
        <v>917</v>
      </c>
      <c r="E4" s="159">
        <v>899</v>
      </c>
      <c r="F4" s="159">
        <v>955</v>
      </c>
      <c r="G4" s="159">
        <v>989</v>
      </c>
      <c r="H4" s="159">
        <v>883</v>
      </c>
    </row>
    <row r="5" spans="1:8" x14ac:dyDescent="0.3">
      <c r="A5" s="142"/>
      <c r="B5" s="142"/>
      <c r="C5" s="278"/>
      <c r="D5" s="278"/>
      <c r="E5" s="278"/>
      <c r="F5" s="278"/>
      <c r="G5" s="278"/>
      <c r="H5" s="278"/>
    </row>
    <row r="6" spans="1:8" x14ac:dyDescent="0.3">
      <c r="A6" s="8" t="s">
        <v>97</v>
      </c>
      <c r="B6" s="81"/>
    </row>
    <row r="7" spans="1:8" ht="25.5" x14ac:dyDescent="0.3">
      <c r="A7" s="160" t="s">
        <v>98</v>
      </c>
      <c r="B7" s="253" t="s">
        <v>99</v>
      </c>
      <c r="C7" s="161">
        <v>219</v>
      </c>
      <c r="D7" s="161">
        <v>240</v>
      </c>
      <c r="E7" s="161">
        <v>217</v>
      </c>
      <c r="F7" s="161">
        <v>230</v>
      </c>
      <c r="G7" s="161">
        <v>250</v>
      </c>
      <c r="H7" s="161">
        <v>247</v>
      </c>
    </row>
    <row r="8" spans="1:8" x14ac:dyDescent="0.3">
      <c r="A8" s="160" t="s">
        <v>95</v>
      </c>
      <c r="B8" s="253" t="s">
        <v>100</v>
      </c>
      <c r="C8" s="197">
        <v>92</v>
      </c>
      <c r="D8" s="197">
        <v>137</v>
      </c>
      <c r="E8" s="197">
        <v>111</v>
      </c>
      <c r="F8" s="197">
        <v>142</v>
      </c>
      <c r="G8" s="197">
        <v>116</v>
      </c>
      <c r="H8" s="197">
        <v>107</v>
      </c>
    </row>
    <row r="9" spans="1:8" x14ac:dyDescent="0.3">
      <c r="A9" s="8" t="s">
        <v>101</v>
      </c>
      <c r="B9" s="253" t="s">
        <v>102</v>
      </c>
      <c r="C9" s="197">
        <v>1</v>
      </c>
      <c r="D9" s="197">
        <v>0</v>
      </c>
      <c r="E9" s="197">
        <v>0</v>
      </c>
      <c r="F9" s="197">
        <v>0</v>
      </c>
      <c r="G9" s="197">
        <v>11</v>
      </c>
      <c r="H9" s="197">
        <v>66</v>
      </c>
    </row>
    <row r="10" spans="1:8" x14ac:dyDescent="0.3">
      <c r="A10" s="102" t="s">
        <v>103</v>
      </c>
      <c r="B10" s="80" t="s">
        <v>104</v>
      </c>
      <c r="C10" s="197">
        <v>0</v>
      </c>
      <c r="D10" s="197">
        <v>0</v>
      </c>
      <c r="E10" s="197">
        <v>0</v>
      </c>
      <c r="F10" s="197">
        <v>0</v>
      </c>
      <c r="G10" s="197">
        <v>0</v>
      </c>
      <c r="H10" s="197">
        <v>0</v>
      </c>
    </row>
    <row r="11" spans="1:8" x14ac:dyDescent="0.3">
      <c r="A11" s="163" t="s">
        <v>67</v>
      </c>
      <c r="B11" s="163"/>
      <c r="C11" s="279">
        <v>1039</v>
      </c>
      <c r="D11" s="279">
        <v>1294</v>
      </c>
      <c r="E11" s="279">
        <v>1227</v>
      </c>
      <c r="F11" s="279">
        <v>1327</v>
      </c>
      <c r="G11" s="279">
        <v>1366</v>
      </c>
      <c r="H11" s="279">
        <v>1303</v>
      </c>
    </row>
    <row r="13" spans="1:8" x14ac:dyDescent="0.3">
      <c r="A13" s="102" t="s">
        <v>90</v>
      </c>
      <c r="B13" s="80"/>
      <c r="C13" s="81"/>
      <c r="D13" s="81"/>
      <c r="E13" s="81"/>
      <c r="F13" s="81"/>
      <c r="G13" s="81"/>
      <c r="H13" s="81"/>
    </row>
    <row r="14" spans="1:8" x14ac:dyDescent="0.3">
      <c r="A14" s="310" t="s">
        <v>421</v>
      </c>
      <c r="B14" s="310"/>
      <c r="C14" s="310"/>
      <c r="D14" s="310"/>
      <c r="E14" s="310"/>
      <c r="F14" s="310"/>
      <c r="G14" s="310"/>
      <c r="H14" s="310"/>
    </row>
    <row r="15" spans="1:8" x14ac:dyDescent="0.3">
      <c r="A15" s="310" t="s">
        <v>422</v>
      </c>
      <c r="B15" s="310"/>
      <c r="C15" s="310"/>
      <c r="D15" s="310"/>
      <c r="E15" s="310"/>
      <c r="F15" s="310"/>
      <c r="G15" s="310"/>
      <c r="H15" s="310"/>
    </row>
    <row r="16" spans="1:8" x14ac:dyDescent="0.3">
      <c r="A16" s="310" t="s">
        <v>423</v>
      </c>
      <c r="B16" s="310"/>
      <c r="C16" s="310"/>
      <c r="D16" s="310"/>
      <c r="E16" s="310"/>
      <c r="F16" s="310"/>
      <c r="G16" s="310"/>
      <c r="H16" s="310"/>
    </row>
    <row r="17" spans="1:8" x14ac:dyDescent="0.3">
      <c r="A17" s="316" t="s">
        <v>424</v>
      </c>
      <c r="B17" s="316"/>
      <c r="C17" s="316"/>
      <c r="D17" s="316"/>
      <c r="E17" s="316"/>
      <c r="F17" s="316"/>
      <c r="G17" s="316"/>
      <c r="H17" s="81"/>
    </row>
    <row r="18" spans="1:8" x14ac:dyDescent="0.3">
      <c r="A18" s="316" t="s">
        <v>425</v>
      </c>
      <c r="B18" s="316"/>
      <c r="C18" s="316"/>
      <c r="D18" s="316"/>
      <c r="E18" s="316"/>
      <c r="F18" s="316"/>
      <c r="G18" s="316"/>
      <c r="H18" s="81"/>
    </row>
  </sheetData>
  <protectedRanges>
    <protectedRange password="CD5E" sqref="B5:B11" name="Range1"/>
    <protectedRange password="CD5E" sqref="C7:H7" name="Range1_1"/>
    <protectedRange password="CD5E" sqref="B13:H16" name="Range1_2"/>
  </protectedRanges>
  <mergeCells count="5">
    <mergeCell ref="A14:H14"/>
    <mergeCell ref="A15:H15"/>
    <mergeCell ref="A16:H16"/>
    <mergeCell ref="A17:G17"/>
    <mergeCell ref="A18:G18"/>
  </mergeCells>
  <conditionalFormatting sqref="B5:B11">
    <cfRule type="cellIs" dxfId="5" priority="3" stopIfTrue="1" operator="lessThan">
      <formula>101</formula>
    </cfRule>
  </conditionalFormatting>
  <conditionalFormatting sqref="C7:H7">
    <cfRule type="cellIs" dxfId="4" priority="2" stopIfTrue="1" operator="lessThan">
      <formula>101</formula>
    </cfRule>
  </conditionalFormatting>
  <conditionalFormatting sqref="B13:H16">
    <cfRule type="cellIs" dxfId="3" priority="1" stopIfTrue="1" operator="lessThan">
      <formula>101</formula>
    </cfRule>
  </conditionalFormatting>
  <dataValidations count="1">
    <dataValidation type="list" allowBlank="1" showInputMessage="1" showErrorMessage="1" sqref="C2" xr:uid="{00000000-0002-0000-0700-000000000000}">
      <formula1>$AP$4:$AP$5</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9"/>
  <sheetViews>
    <sheetView workbookViewId="0">
      <selection activeCell="G25" sqref="G25"/>
    </sheetView>
  </sheetViews>
  <sheetFormatPr defaultColWidth="8.81640625" defaultRowHeight="12.5" x14ac:dyDescent="0.25"/>
  <cols>
    <col min="1" max="1" width="33.54296875" style="81" customWidth="1"/>
    <col min="2" max="2" width="12.54296875" style="81" hidden="1" customWidth="1"/>
    <col min="3" max="8" width="12.54296875" style="81" customWidth="1"/>
    <col min="9" max="9" width="28.1796875" style="81" customWidth="1"/>
    <col min="10" max="258" width="8.81640625" style="81"/>
    <col min="259" max="259" width="33.54296875" style="81" customWidth="1"/>
    <col min="260" max="264" width="12.54296875" style="81" customWidth="1"/>
    <col min="265" max="265" width="28.1796875" style="81" customWidth="1"/>
    <col min="266" max="514" width="8.81640625" style="81"/>
    <col min="515" max="515" width="33.54296875" style="81" customWidth="1"/>
    <col min="516" max="520" width="12.54296875" style="81" customWidth="1"/>
    <col min="521" max="521" width="28.1796875" style="81" customWidth="1"/>
    <col min="522" max="770" width="8.81640625" style="81"/>
    <col min="771" max="771" width="33.54296875" style="81" customWidth="1"/>
    <col min="772" max="776" width="12.54296875" style="81" customWidth="1"/>
    <col min="777" max="777" width="28.1796875" style="81" customWidth="1"/>
    <col min="778" max="1026" width="8.81640625" style="81"/>
    <col min="1027" max="1027" width="33.54296875" style="81" customWidth="1"/>
    <col min="1028" max="1032" width="12.54296875" style="81" customWidth="1"/>
    <col min="1033" max="1033" width="28.1796875" style="81" customWidth="1"/>
    <col min="1034" max="1282" width="8.81640625" style="81"/>
    <col min="1283" max="1283" width="33.54296875" style="81" customWidth="1"/>
    <col min="1284" max="1288" width="12.54296875" style="81" customWidth="1"/>
    <col min="1289" max="1289" width="28.1796875" style="81" customWidth="1"/>
    <col min="1290" max="1538" width="8.81640625" style="81"/>
    <col min="1539" max="1539" width="33.54296875" style="81" customWidth="1"/>
    <col min="1540" max="1544" width="12.54296875" style="81" customWidth="1"/>
    <col min="1545" max="1545" width="28.1796875" style="81" customWidth="1"/>
    <col min="1546" max="1794" width="8.81640625" style="81"/>
    <col min="1795" max="1795" width="33.54296875" style="81" customWidth="1"/>
    <col min="1796" max="1800" width="12.54296875" style="81" customWidth="1"/>
    <col min="1801" max="1801" width="28.1796875" style="81" customWidth="1"/>
    <col min="1802" max="2050" width="8.81640625" style="81"/>
    <col min="2051" max="2051" width="33.54296875" style="81" customWidth="1"/>
    <col min="2052" max="2056" width="12.54296875" style="81" customWidth="1"/>
    <col min="2057" max="2057" width="28.1796875" style="81" customWidth="1"/>
    <col min="2058" max="2306" width="8.81640625" style="81"/>
    <col min="2307" max="2307" width="33.54296875" style="81" customWidth="1"/>
    <col min="2308" max="2312" width="12.54296875" style="81" customWidth="1"/>
    <col min="2313" max="2313" width="28.1796875" style="81" customWidth="1"/>
    <col min="2314" max="2562" width="8.81640625" style="81"/>
    <col min="2563" max="2563" width="33.54296875" style="81" customWidth="1"/>
    <col min="2564" max="2568" width="12.54296875" style="81" customWidth="1"/>
    <col min="2569" max="2569" width="28.1796875" style="81" customWidth="1"/>
    <col min="2570" max="2818" width="8.81640625" style="81"/>
    <col min="2819" max="2819" width="33.54296875" style="81" customWidth="1"/>
    <col min="2820" max="2824" width="12.54296875" style="81" customWidth="1"/>
    <col min="2825" max="2825" width="28.1796875" style="81" customWidth="1"/>
    <col min="2826" max="3074" width="8.81640625" style="81"/>
    <col min="3075" max="3075" width="33.54296875" style="81" customWidth="1"/>
    <col min="3076" max="3080" width="12.54296875" style="81" customWidth="1"/>
    <col min="3081" max="3081" width="28.1796875" style="81" customWidth="1"/>
    <col min="3082" max="3330" width="8.81640625" style="81"/>
    <col min="3331" max="3331" width="33.54296875" style="81" customWidth="1"/>
    <col min="3332" max="3336" width="12.54296875" style="81" customWidth="1"/>
    <col min="3337" max="3337" width="28.1796875" style="81" customWidth="1"/>
    <col min="3338" max="3586" width="8.81640625" style="81"/>
    <col min="3587" max="3587" width="33.54296875" style="81" customWidth="1"/>
    <col min="3588" max="3592" width="12.54296875" style="81" customWidth="1"/>
    <col min="3593" max="3593" width="28.1796875" style="81" customWidth="1"/>
    <col min="3594" max="3842" width="8.81640625" style="81"/>
    <col min="3843" max="3843" width="33.54296875" style="81" customWidth="1"/>
    <col min="3844" max="3848" width="12.54296875" style="81" customWidth="1"/>
    <col min="3849" max="3849" width="28.1796875" style="81" customWidth="1"/>
    <col min="3850" max="4098" width="8.81640625" style="81"/>
    <col min="4099" max="4099" width="33.54296875" style="81" customWidth="1"/>
    <col min="4100" max="4104" width="12.54296875" style="81" customWidth="1"/>
    <col min="4105" max="4105" width="28.1796875" style="81" customWidth="1"/>
    <col min="4106" max="4354" width="8.81640625" style="81"/>
    <col min="4355" max="4355" width="33.54296875" style="81" customWidth="1"/>
    <col min="4356" max="4360" width="12.54296875" style="81" customWidth="1"/>
    <col min="4361" max="4361" width="28.1796875" style="81" customWidth="1"/>
    <col min="4362" max="4610" width="8.81640625" style="81"/>
    <col min="4611" max="4611" width="33.54296875" style="81" customWidth="1"/>
    <col min="4612" max="4616" width="12.54296875" style="81" customWidth="1"/>
    <col min="4617" max="4617" width="28.1796875" style="81" customWidth="1"/>
    <col min="4618" max="4866" width="8.81640625" style="81"/>
    <col min="4867" max="4867" width="33.54296875" style="81" customWidth="1"/>
    <col min="4868" max="4872" width="12.54296875" style="81" customWidth="1"/>
    <col min="4873" max="4873" width="28.1796875" style="81" customWidth="1"/>
    <col min="4874" max="5122" width="8.81640625" style="81"/>
    <col min="5123" max="5123" width="33.54296875" style="81" customWidth="1"/>
    <col min="5124" max="5128" width="12.54296875" style="81" customWidth="1"/>
    <col min="5129" max="5129" width="28.1796875" style="81" customWidth="1"/>
    <col min="5130" max="5378" width="8.81640625" style="81"/>
    <col min="5379" max="5379" width="33.54296875" style="81" customWidth="1"/>
    <col min="5380" max="5384" width="12.54296875" style="81" customWidth="1"/>
    <col min="5385" max="5385" width="28.1796875" style="81" customWidth="1"/>
    <col min="5386" max="5634" width="8.81640625" style="81"/>
    <col min="5635" max="5635" width="33.54296875" style="81" customWidth="1"/>
    <col min="5636" max="5640" width="12.54296875" style="81" customWidth="1"/>
    <col min="5641" max="5641" width="28.1796875" style="81" customWidth="1"/>
    <col min="5642" max="5890" width="8.81640625" style="81"/>
    <col min="5891" max="5891" width="33.54296875" style="81" customWidth="1"/>
    <col min="5892" max="5896" width="12.54296875" style="81" customWidth="1"/>
    <col min="5897" max="5897" width="28.1796875" style="81" customWidth="1"/>
    <col min="5898" max="6146" width="8.81640625" style="81"/>
    <col min="6147" max="6147" width="33.54296875" style="81" customWidth="1"/>
    <col min="6148" max="6152" width="12.54296875" style="81" customWidth="1"/>
    <col min="6153" max="6153" width="28.1796875" style="81" customWidth="1"/>
    <col min="6154" max="6402" width="8.81640625" style="81"/>
    <col min="6403" max="6403" width="33.54296875" style="81" customWidth="1"/>
    <col min="6404" max="6408" width="12.54296875" style="81" customWidth="1"/>
    <col min="6409" max="6409" width="28.1796875" style="81" customWidth="1"/>
    <col min="6410" max="6658" width="8.81640625" style="81"/>
    <col min="6659" max="6659" width="33.54296875" style="81" customWidth="1"/>
    <col min="6660" max="6664" width="12.54296875" style="81" customWidth="1"/>
    <col min="6665" max="6665" width="28.1796875" style="81" customWidth="1"/>
    <col min="6666" max="6914" width="8.81640625" style="81"/>
    <col min="6915" max="6915" width="33.54296875" style="81" customWidth="1"/>
    <col min="6916" max="6920" width="12.54296875" style="81" customWidth="1"/>
    <col min="6921" max="6921" width="28.1796875" style="81" customWidth="1"/>
    <col min="6922" max="7170" width="8.81640625" style="81"/>
    <col min="7171" max="7171" width="33.54296875" style="81" customWidth="1"/>
    <col min="7172" max="7176" width="12.54296875" style="81" customWidth="1"/>
    <col min="7177" max="7177" width="28.1796875" style="81" customWidth="1"/>
    <col min="7178" max="7426" width="8.81640625" style="81"/>
    <col min="7427" max="7427" width="33.54296875" style="81" customWidth="1"/>
    <col min="7428" max="7432" width="12.54296875" style="81" customWidth="1"/>
    <col min="7433" max="7433" width="28.1796875" style="81" customWidth="1"/>
    <col min="7434" max="7682" width="8.81640625" style="81"/>
    <col min="7683" max="7683" width="33.54296875" style="81" customWidth="1"/>
    <col min="7684" max="7688" width="12.54296875" style="81" customWidth="1"/>
    <col min="7689" max="7689" width="28.1796875" style="81" customWidth="1"/>
    <col min="7690" max="7938" width="8.81640625" style="81"/>
    <col min="7939" max="7939" width="33.54296875" style="81" customWidth="1"/>
    <col min="7940" max="7944" width="12.54296875" style="81" customWidth="1"/>
    <col min="7945" max="7945" width="28.1796875" style="81" customWidth="1"/>
    <col min="7946" max="8194" width="8.81640625" style="81"/>
    <col min="8195" max="8195" width="33.54296875" style="81" customWidth="1"/>
    <col min="8196" max="8200" width="12.54296875" style="81" customWidth="1"/>
    <col min="8201" max="8201" width="28.1796875" style="81" customWidth="1"/>
    <col min="8202" max="8450" width="8.81640625" style="81"/>
    <col min="8451" max="8451" width="33.54296875" style="81" customWidth="1"/>
    <col min="8452" max="8456" width="12.54296875" style="81" customWidth="1"/>
    <col min="8457" max="8457" width="28.1796875" style="81" customWidth="1"/>
    <col min="8458" max="8706" width="8.81640625" style="81"/>
    <col min="8707" max="8707" width="33.54296875" style="81" customWidth="1"/>
    <col min="8708" max="8712" width="12.54296875" style="81" customWidth="1"/>
    <col min="8713" max="8713" width="28.1796875" style="81" customWidth="1"/>
    <col min="8714" max="8962" width="8.81640625" style="81"/>
    <col min="8963" max="8963" width="33.54296875" style="81" customWidth="1"/>
    <col min="8964" max="8968" width="12.54296875" style="81" customWidth="1"/>
    <col min="8969" max="8969" width="28.1796875" style="81" customWidth="1"/>
    <col min="8970" max="9218" width="8.81640625" style="81"/>
    <col min="9219" max="9219" width="33.54296875" style="81" customWidth="1"/>
    <col min="9220" max="9224" width="12.54296875" style="81" customWidth="1"/>
    <col min="9225" max="9225" width="28.1796875" style="81" customWidth="1"/>
    <col min="9226" max="9474" width="8.81640625" style="81"/>
    <col min="9475" max="9475" width="33.54296875" style="81" customWidth="1"/>
    <col min="9476" max="9480" width="12.54296875" style="81" customWidth="1"/>
    <col min="9481" max="9481" width="28.1796875" style="81" customWidth="1"/>
    <col min="9482" max="9730" width="8.81640625" style="81"/>
    <col min="9731" max="9731" width="33.54296875" style="81" customWidth="1"/>
    <col min="9732" max="9736" width="12.54296875" style="81" customWidth="1"/>
    <col min="9737" max="9737" width="28.1796875" style="81" customWidth="1"/>
    <col min="9738" max="9986" width="8.81640625" style="81"/>
    <col min="9987" max="9987" width="33.54296875" style="81" customWidth="1"/>
    <col min="9988" max="9992" width="12.54296875" style="81" customWidth="1"/>
    <col min="9993" max="9993" width="28.1796875" style="81" customWidth="1"/>
    <col min="9994" max="10242" width="8.81640625" style="81"/>
    <col min="10243" max="10243" width="33.54296875" style="81" customWidth="1"/>
    <col min="10244" max="10248" width="12.54296875" style="81" customWidth="1"/>
    <col min="10249" max="10249" width="28.1796875" style="81" customWidth="1"/>
    <col min="10250" max="10498" width="8.81640625" style="81"/>
    <col min="10499" max="10499" width="33.54296875" style="81" customWidth="1"/>
    <col min="10500" max="10504" width="12.54296875" style="81" customWidth="1"/>
    <col min="10505" max="10505" width="28.1796875" style="81" customWidth="1"/>
    <col min="10506" max="10754" width="8.81640625" style="81"/>
    <col min="10755" max="10755" width="33.54296875" style="81" customWidth="1"/>
    <col min="10756" max="10760" width="12.54296875" style="81" customWidth="1"/>
    <col min="10761" max="10761" width="28.1796875" style="81" customWidth="1"/>
    <col min="10762" max="11010" width="8.81640625" style="81"/>
    <col min="11011" max="11011" width="33.54296875" style="81" customWidth="1"/>
    <col min="11012" max="11016" width="12.54296875" style="81" customWidth="1"/>
    <col min="11017" max="11017" width="28.1796875" style="81" customWidth="1"/>
    <col min="11018" max="11266" width="8.81640625" style="81"/>
    <col min="11267" max="11267" width="33.54296875" style="81" customWidth="1"/>
    <col min="11268" max="11272" width="12.54296875" style="81" customWidth="1"/>
    <col min="11273" max="11273" width="28.1796875" style="81" customWidth="1"/>
    <col min="11274" max="11522" width="8.81640625" style="81"/>
    <col min="11523" max="11523" width="33.54296875" style="81" customWidth="1"/>
    <col min="11524" max="11528" width="12.54296875" style="81" customWidth="1"/>
    <col min="11529" max="11529" width="28.1796875" style="81" customWidth="1"/>
    <col min="11530" max="11778" width="8.81640625" style="81"/>
    <col min="11779" max="11779" width="33.54296875" style="81" customWidth="1"/>
    <col min="11780" max="11784" width="12.54296875" style="81" customWidth="1"/>
    <col min="11785" max="11785" width="28.1796875" style="81" customWidth="1"/>
    <col min="11786" max="12034" width="8.81640625" style="81"/>
    <col min="12035" max="12035" width="33.54296875" style="81" customWidth="1"/>
    <col min="12036" max="12040" width="12.54296875" style="81" customWidth="1"/>
    <col min="12041" max="12041" width="28.1796875" style="81" customWidth="1"/>
    <col min="12042" max="12290" width="8.81640625" style="81"/>
    <col min="12291" max="12291" width="33.54296875" style="81" customWidth="1"/>
    <col min="12292" max="12296" width="12.54296875" style="81" customWidth="1"/>
    <col min="12297" max="12297" width="28.1796875" style="81" customWidth="1"/>
    <col min="12298" max="12546" width="8.81640625" style="81"/>
    <col min="12547" max="12547" width="33.54296875" style="81" customWidth="1"/>
    <col min="12548" max="12552" width="12.54296875" style="81" customWidth="1"/>
    <col min="12553" max="12553" width="28.1796875" style="81" customWidth="1"/>
    <col min="12554" max="12802" width="8.81640625" style="81"/>
    <col min="12803" max="12803" width="33.54296875" style="81" customWidth="1"/>
    <col min="12804" max="12808" width="12.54296875" style="81" customWidth="1"/>
    <col min="12809" max="12809" width="28.1796875" style="81" customWidth="1"/>
    <col min="12810" max="13058" width="8.81640625" style="81"/>
    <col min="13059" max="13059" width="33.54296875" style="81" customWidth="1"/>
    <col min="13060" max="13064" width="12.54296875" style="81" customWidth="1"/>
    <col min="13065" max="13065" width="28.1796875" style="81" customWidth="1"/>
    <col min="13066" max="13314" width="8.81640625" style="81"/>
    <col min="13315" max="13315" width="33.54296875" style="81" customWidth="1"/>
    <col min="13316" max="13320" width="12.54296875" style="81" customWidth="1"/>
    <col min="13321" max="13321" width="28.1796875" style="81" customWidth="1"/>
    <col min="13322" max="13570" width="8.81640625" style="81"/>
    <col min="13571" max="13571" width="33.54296875" style="81" customWidth="1"/>
    <col min="13572" max="13576" width="12.54296875" style="81" customWidth="1"/>
    <col min="13577" max="13577" width="28.1796875" style="81" customWidth="1"/>
    <col min="13578" max="13826" width="8.81640625" style="81"/>
    <col min="13827" max="13827" width="33.54296875" style="81" customWidth="1"/>
    <col min="13828" max="13832" width="12.54296875" style="81" customWidth="1"/>
    <col min="13833" max="13833" width="28.1796875" style="81" customWidth="1"/>
    <col min="13834" max="14082" width="8.81640625" style="81"/>
    <col min="14083" max="14083" width="33.54296875" style="81" customWidth="1"/>
    <col min="14084" max="14088" width="12.54296875" style="81" customWidth="1"/>
    <col min="14089" max="14089" width="28.1796875" style="81" customWidth="1"/>
    <col min="14090" max="14338" width="8.81640625" style="81"/>
    <col min="14339" max="14339" width="33.54296875" style="81" customWidth="1"/>
    <col min="14340" max="14344" width="12.54296875" style="81" customWidth="1"/>
    <col min="14345" max="14345" width="28.1796875" style="81" customWidth="1"/>
    <col min="14346" max="14594" width="8.81640625" style="81"/>
    <col min="14595" max="14595" width="33.54296875" style="81" customWidth="1"/>
    <col min="14596" max="14600" width="12.54296875" style="81" customWidth="1"/>
    <col min="14601" max="14601" width="28.1796875" style="81" customWidth="1"/>
    <col min="14602" max="14850" width="8.81640625" style="81"/>
    <col min="14851" max="14851" width="33.54296875" style="81" customWidth="1"/>
    <col min="14852" max="14856" width="12.54296875" style="81" customWidth="1"/>
    <col min="14857" max="14857" width="28.1796875" style="81" customWidth="1"/>
    <col min="14858" max="15106" width="8.81640625" style="81"/>
    <col min="15107" max="15107" width="33.54296875" style="81" customWidth="1"/>
    <col min="15108" max="15112" width="12.54296875" style="81" customWidth="1"/>
    <col min="15113" max="15113" width="28.1796875" style="81" customWidth="1"/>
    <col min="15114" max="15362" width="8.81640625" style="81"/>
    <col min="15363" max="15363" width="33.54296875" style="81" customWidth="1"/>
    <col min="15364" max="15368" width="12.54296875" style="81" customWidth="1"/>
    <col min="15369" max="15369" width="28.1796875" style="81" customWidth="1"/>
    <col min="15370" max="15618" width="8.81640625" style="81"/>
    <col min="15619" max="15619" width="33.54296875" style="81" customWidth="1"/>
    <col min="15620" max="15624" width="12.54296875" style="81" customWidth="1"/>
    <col min="15625" max="15625" width="28.1796875" style="81" customWidth="1"/>
    <col min="15626" max="15874" width="8.81640625" style="81"/>
    <col min="15875" max="15875" width="33.54296875" style="81" customWidth="1"/>
    <col min="15876" max="15880" width="12.54296875" style="81" customWidth="1"/>
    <col min="15881" max="15881" width="28.1796875" style="81" customWidth="1"/>
    <col min="15882" max="16130" width="8.81640625" style="81"/>
    <col min="16131" max="16131" width="33.54296875" style="81" customWidth="1"/>
    <col min="16132" max="16136" width="12.54296875" style="81" customWidth="1"/>
    <col min="16137" max="16137" width="28.1796875" style="81" customWidth="1"/>
    <col min="16138" max="16384" width="8.81640625" style="81"/>
  </cols>
  <sheetData>
    <row r="1" spans="1:9" s="8" customFormat="1" ht="18" customHeight="1" x14ac:dyDescent="0.35">
      <c r="A1" s="79" t="s">
        <v>28</v>
      </c>
    </row>
    <row r="2" spans="1:9" s="8" customFormat="1" ht="13" x14ac:dyDescent="0.3">
      <c r="A2" s="165"/>
      <c r="B2" s="165"/>
      <c r="C2" s="165"/>
      <c r="D2" s="165"/>
      <c r="E2" s="144"/>
      <c r="F2" s="144"/>
      <c r="G2" s="144"/>
      <c r="H2" s="144"/>
      <c r="I2" s="166" t="s">
        <v>105</v>
      </c>
    </row>
    <row r="3" spans="1:9" ht="13" x14ac:dyDescent="0.3">
      <c r="A3" s="142"/>
      <c r="B3" s="138" t="s">
        <v>106</v>
      </c>
      <c r="C3" s="138" t="s">
        <v>30</v>
      </c>
      <c r="D3" s="138" t="s">
        <v>31</v>
      </c>
      <c r="E3" s="138" t="s">
        <v>32</v>
      </c>
      <c r="F3" s="138" t="s">
        <v>33</v>
      </c>
      <c r="G3" s="138" t="s">
        <v>34</v>
      </c>
      <c r="H3" s="138" t="s">
        <v>107</v>
      </c>
      <c r="I3" s="167" t="s">
        <v>108</v>
      </c>
    </row>
    <row r="4" spans="1:9" ht="13" x14ac:dyDescent="0.3">
      <c r="A4" s="8" t="s">
        <v>36</v>
      </c>
      <c r="I4" s="95"/>
    </row>
    <row r="5" spans="1:9" x14ac:dyDescent="0.25">
      <c r="A5" s="81" t="s">
        <v>109</v>
      </c>
      <c r="B5" s="168">
        <v>375680</v>
      </c>
      <c r="C5" s="169">
        <v>451730</v>
      </c>
      <c r="D5" s="169">
        <v>499271</v>
      </c>
      <c r="E5" s="169">
        <v>550952</v>
      </c>
      <c r="F5" s="169">
        <v>575101</v>
      </c>
      <c r="G5" s="169">
        <v>606349</v>
      </c>
      <c r="H5" s="169">
        <v>582423</v>
      </c>
      <c r="I5" s="170">
        <v>0.99099999999999999</v>
      </c>
    </row>
    <row r="6" spans="1:9" x14ac:dyDescent="0.25">
      <c r="A6" s="81" t="s">
        <v>110</v>
      </c>
      <c r="B6" s="168">
        <v>46267</v>
      </c>
      <c r="C6" s="169">
        <v>48361</v>
      </c>
      <c r="D6" s="169">
        <v>52167</v>
      </c>
      <c r="E6" s="169">
        <v>54152</v>
      </c>
      <c r="F6" s="169">
        <v>57770</v>
      </c>
      <c r="G6" s="169">
        <v>58354</v>
      </c>
      <c r="H6" s="169">
        <v>58709</v>
      </c>
      <c r="I6" s="170">
        <v>0.83899999999999997</v>
      </c>
    </row>
    <row r="7" spans="1:9" x14ac:dyDescent="0.25">
      <c r="A7" s="81" t="s">
        <v>111</v>
      </c>
      <c r="B7" s="168">
        <v>2001098</v>
      </c>
      <c r="C7" s="169">
        <v>2221676</v>
      </c>
      <c r="D7" s="169">
        <v>2397226</v>
      </c>
      <c r="E7" s="169">
        <v>2574351</v>
      </c>
      <c r="F7" s="169">
        <v>2773722</v>
      </c>
      <c r="G7" s="169">
        <v>3048794</v>
      </c>
      <c r="H7" s="169">
        <v>3156990</v>
      </c>
      <c r="I7" s="170">
        <v>0.99399999999999999</v>
      </c>
    </row>
    <row r="8" spans="1:9" x14ac:dyDescent="0.25">
      <c r="A8" s="81" t="s">
        <v>112</v>
      </c>
      <c r="B8" s="168">
        <v>1873188</v>
      </c>
      <c r="C8" s="169">
        <v>2025165</v>
      </c>
      <c r="D8" s="169">
        <v>2200994</v>
      </c>
      <c r="E8" s="169">
        <v>2314506</v>
      </c>
      <c r="F8" s="169">
        <v>2532178</v>
      </c>
      <c r="G8" s="169">
        <v>2696871</v>
      </c>
      <c r="H8" s="169">
        <v>2842430</v>
      </c>
      <c r="I8" s="170">
        <v>0.79300000000000004</v>
      </c>
    </row>
    <row r="9" spans="1:9" x14ac:dyDescent="0.25">
      <c r="A9" s="81" t="s">
        <v>113</v>
      </c>
      <c r="B9" s="168">
        <v>158488</v>
      </c>
      <c r="C9" s="169">
        <v>167162</v>
      </c>
      <c r="D9" s="169">
        <v>184551</v>
      </c>
      <c r="E9" s="169">
        <v>204202</v>
      </c>
      <c r="F9" s="169">
        <v>212251</v>
      </c>
      <c r="G9" s="169">
        <v>208312</v>
      </c>
      <c r="H9" s="169">
        <v>218863</v>
      </c>
      <c r="I9" s="170">
        <v>0.76100000000000001</v>
      </c>
    </row>
    <row r="10" spans="1:9" x14ac:dyDescent="0.25">
      <c r="A10" s="81" t="s">
        <v>114</v>
      </c>
      <c r="B10" s="168">
        <v>156179</v>
      </c>
      <c r="C10" s="169">
        <v>147163</v>
      </c>
      <c r="D10" s="169">
        <v>151882</v>
      </c>
      <c r="E10" s="169">
        <v>137160</v>
      </c>
      <c r="F10" s="169">
        <v>139939</v>
      </c>
      <c r="G10" s="169">
        <v>138845</v>
      </c>
      <c r="H10" s="169">
        <v>157879</v>
      </c>
      <c r="I10" s="170" t="s">
        <v>309</v>
      </c>
    </row>
    <row r="11" spans="1:9" ht="14.5" x14ac:dyDescent="0.25">
      <c r="A11" s="142" t="s">
        <v>426</v>
      </c>
      <c r="B11" s="171">
        <v>3622583</v>
      </c>
      <c r="C11" s="172">
        <v>2387485</v>
      </c>
      <c r="D11" s="172">
        <v>2472614</v>
      </c>
      <c r="E11" s="172">
        <v>2581149</v>
      </c>
      <c r="F11" s="172">
        <v>2731907</v>
      </c>
      <c r="G11" s="172">
        <v>2953766</v>
      </c>
      <c r="H11" s="172">
        <v>3836060</v>
      </c>
      <c r="I11" s="173">
        <v>0.85699999999999998</v>
      </c>
    </row>
    <row r="12" spans="1:9" x14ac:dyDescent="0.25">
      <c r="A12" s="142" t="s">
        <v>115</v>
      </c>
      <c r="B12" s="171">
        <f t="shared" ref="B12:G12" si="0">SUM(B5:B11)</f>
        <v>8233483</v>
      </c>
      <c r="C12" s="172">
        <f t="shared" si="0"/>
        <v>7448742</v>
      </c>
      <c r="D12" s="172">
        <f t="shared" si="0"/>
        <v>7958705</v>
      </c>
      <c r="E12" s="172">
        <f t="shared" si="0"/>
        <v>8416472</v>
      </c>
      <c r="F12" s="172">
        <f t="shared" si="0"/>
        <v>9022868</v>
      </c>
      <c r="G12" s="172">
        <f t="shared" si="0"/>
        <v>9711291</v>
      </c>
      <c r="H12" s="172">
        <v>10853354</v>
      </c>
      <c r="I12" s="173">
        <v>0.872</v>
      </c>
    </row>
    <row r="13" spans="1:9" x14ac:dyDescent="0.25">
      <c r="C13" s="174"/>
      <c r="D13" s="174"/>
      <c r="E13" s="174"/>
      <c r="F13" s="174"/>
      <c r="G13" s="174"/>
      <c r="H13" s="174"/>
      <c r="I13" s="175"/>
    </row>
    <row r="14" spans="1:9" ht="13" x14ac:dyDescent="0.3">
      <c r="A14" s="8" t="s">
        <v>40</v>
      </c>
      <c r="C14" s="174"/>
      <c r="D14" s="174"/>
      <c r="E14" s="174"/>
      <c r="F14" s="174"/>
      <c r="G14" s="174"/>
      <c r="H14" s="174"/>
      <c r="I14" s="175"/>
    </row>
    <row r="15" spans="1:9" x14ac:dyDescent="0.25">
      <c r="A15" s="81" t="s">
        <v>109</v>
      </c>
      <c r="B15" s="168">
        <v>20707</v>
      </c>
      <c r="C15" s="169">
        <v>25454</v>
      </c>
      <c r="D15" s="169">
        <v>27602</v>
      </c>
      <c r="E15" s="169">
        <v>28170</v>
      </c>
      <c r="F15" s="169">
        <v>29195</v>
      </c>
      <c r="G15" s="169">
        <v>30931</v>
      </c>
      <c r="H15" s="169">
        <v>30745</v>
      </c>
      <c r="I15" s="170">
        <v>0.98599999999999999</v>
      </c>
    </row>
    <row r="16" spans="1:9" x14ac:dyDescent="0.25">
      <c r="A16" s="81" t="s">
        <v>110</v>
      </c>
      <c r="B16" s="168">
        <v>2735</v>
      </c>
      <c r="C16" s="169">
        <v>2902</v>
      </c>
      <c r="D16" s="169">
        <v>3004</v>
      </c>
      <c r="E16" s="169">
        <v>2864</v>
      </c>
      <c r="F16" s="169">
        <v>2903</v>
      </c>
      <c r="G16" s="169">
        <v>2757</v>
      </c>
      <c r="H16" s="169">
        <v>2840</v>
      </c>
      <c r="I16" s="170">
        <v>0.80400000000000005</v>
      </c>
    </row>
    <row r="17" spans="1:9" x14ac:dyDescent="0.25">
      <c r="A17" s="81" t="s">
        <v>111</v>
      </c>
      <c r="B17" s="168">
        <v>118780</v>
      </c>
      <c r="C17" s="169">
        <v>130452</v>
      </c>
      <c r="D17" s="169">
        <v>140310</v>
      </c>
      <c r="E17" s="169">
        <v>149638</v>
      </c>
      <c r="F17" s="169">
        <v>157348</v>
      </c>
      <c r="G17" s="169">
        <v>169779</v>
      </c>
      <c r="H17" s="169">
        <v>175619</v>
      </c>
      <c r="I17" s="170">
        <v>0.99299999999999999</v>
      </c>
    </row>
    <row r="18" spans="1:9" x14ac:dyDescent="0.25">
      <c r="A18" s="81" t="s">
        <v>112</v>
      </c>
      <c r="B18" s="168">
        <v>110961</v>
      </c>
      <c r="C18" s="169">
        <v>119824</v>
      </c>
      <c r="D18" s="169">
        <v>127733</v>
      </c>
      <c r="E18" s="169">
        <v>136290</v>
      </c>
      <c r="F18" s="169">
        <v>144329</v>
      </c>
      <c r="G18" s="169">
        <v>151598</v>
      </c>
      <c r="H18" s="169">
        <v>157816</v>
      </c>
      <c r="I18" s="170">
        <v>0.73099999999999998</v>
      </c>
    </row>
    <row r="19" spans="1:9" x14ac:dyDescent="0.25">
      <c r="A19" s="81" t="s">
        <v>113</v>
      </c>
      <c r="B19" s="168">
        <v>10535</v>
      </c>
      <c r="C19" s="169">
        <v>11324</v>
      </c>
      <c r="D19" s="169">
        <v>13898</v>
      </c>
      <c r="E19" s="169">
        <v>14202</v>
      </c>
      <c r="F19" s="169">
        <v>15102</v>
      </c>
      <c r="G19" s="169">
        <v>15446</v>
      </c>
      <c r="H19" s="169">
        <v>15193</v>
      </c>
      <c r="I19" s="170">
        <v>0.54800000000000004</v>
      </c>
    </row>
    <row r="20" spans="1:9" x14ac:dyDescent="0.25">
      <c r="A20" s="81" t="s">
        <v>114</v>
      </c>
      <c r="B20" s="168">
        <v>4241</v>
      </c>
      <c r="C20" s="169">
        <v>5004</v>
      </c>
      <c r="D20" s="169">
        <v>4439</v>
      </c>
      <c r="E20" s="169">
        <v>4209</v>
      </c>
      <c r="F20" s="169">
        <v>4408</v>
      </c>
      <c r="G20" s="169">
        <v>4434</v>
      </c>
      <c r="H20" s="169">
        <v>4445</v>
      </c>
      <c r="I20" s="170" t="s">
        <v>309</v>
      </c>
    </row>
    <row r="21" spans="1:9" ht="14.5" x14ac:dyDescent="0.25">
      <c r="A21" s="142" t="s">
        <v>426</v>
      </c>
      <c r="B21" s="171">
        <v>226994</v>
      </c>
      <c r="C21" s="172">
        <v>147280</v>
      </c>
      <c r="D21" s="172">
        <v>147547</v>
      </c>
      <c r="E21" s="172">
        <v>146242</v>
      </c>
      <c r="F21" s="172">
        <v>153616</v>
      </c>
      <c r="G21" s="172">
        <v>153429</v>
      </c>
      <c r="H21" s="172">
        <v>220740</v>
      </c>
      <c r="I21" s="173">
        <v>0.69599999999999995</v>
      </c>
    </row>
    <row r="22" spans="1:9" ht="14.5" customHeight="1" x14ac:dyDescent="0.25">
      <c r="A22" s="142" t="s">
        <v>115</v>
      </c>
      <c r="B22" s="171">
        <f t="shared" ref="B22:G22" si="1">SUM(B15:B21)</f>
        <v>494953</v>
      </c>
      <c r="C22" s="172">
        <f t="shared" si="1"/>
        <v>442240</v>
      </c>
      <c r="D22" s="172">
        <f t="shared" si="1"/>
        <v>464533</v>
      </c>
      <c r="E22" s="172">
        <f t="shared" si="1"/>
        <v>481615</v>
      </c>
      <c r="F22" s="172">
        <f t="shared" si="1"/>
        <v>506901</v>
      </c>
      <c r="G22" s="172">
        <f t="shared" si="1"/>
        <v>528374</v>
      </c>
      <c r="H22" s="172">
        <v>607398</v>
      </c>
      <c r="I22" s="173">
        <v>0.79600000000000004</v>
      </c>
    </row>
    <row r="23" spans="1:9" x14ac:dyDescent="0.25">
      <c r="A23" s="80"/>
      <c r="B23" s="176"/>
      <c r="C23" s="177"/>
      <c r="D23" s="177"/>
      <c r="E23" s="177"/>
      <c r="F23" s="177"/>
      <c r="G23" s="177"/>
      <c r="H23" s="177"/>
      <c r="I23" s="170"/>
    </row>
    <row r="24" spans="1:9" ht="13" x14ac:dyDescent="0.3">
      <c r="A24" s="8" t="s">
        <v>41</v>
      </c>
      <c r="C24" s="141"/>
      <c r="D24" s="141"/>
      <c r="E24" s="141"/>
      <c r="F24" s="141"/>
      <c r="G24" s="141"/>
      <c r="H24" s="141"/>
      <c r="I24" s="175"/>
    </row>
    <row r="25" spans="1:9" x14ac:dyDescent="0.25">
      <c r="A25" s="81" t="s">
        <v>109</v>
      </c>
      <c r="B25" s="168">
        <v>4168</v>
      </c>
      <c r="C25" s="169">
        <v>5611</v>
      </c>
      <c r="D25" s="169">
        <v>6138</v>
      </c>
      <c r="E25" s="169">
        <v>6630</v>
      </c>
      <c r="F25" s="169">
        <v>7075</v>
      </c>
      <c r="G25" s="169">
        <v>7470</v>
      </c>
      <c r="H25" s="169">
        <v>7119</v>
      </c>
      <c r="I25" s="170">
        <v>0.96899999999999997</v>
      </c>
    </row>
    <row r="26" spans="1:9" x14ac:dyDescent="0.25">
      <c r="A26" s="81" t="s">
        <v>110</v>
      </c>
      <c r="B26" s="168">
        <v>673</v>
      </c>
      <c r="C26" s="169">
        <v>682</v>
      </c>
      <c r="D26" s="169">
        <v>741</v>
      </c>
      <c r="E26" s="169">
        <v>735</v>
      </c>
      <c r="F26" s="169">
        <v>743</v>
      </c>
      <c r="G26" s="169">
        <v>806</v>
      </c>
      <c r="H26" s="169">
        <v>746</v>
      </c>
      <c r="I26" s="170">
        <v>0.83899999999999997</v>
      </c>
    </row>
    <row r="27" spans="1:9" x14ac:dyDescent="0.25">
      <c r="A27" s="81" t="s">
        <v>111</v>
      </c>
      <c r="B27" s="168">
        <v>36849</v>
      </c>
      <c r="C27" s="169">
        <v>34407</v>
      </c>
      <c r="D27" s="169">
        <v>36946</v>
      </c>
      <c r="E27" s="169">
        <v>39820</v>
      </c>
      <c r="F27" s="169">
        <v>42584</v>
      </c>
      <c r="G27" s="169">
        <v>47611</v>
      </c>
      <c r="H27" s="169">
        <v>50111</v>
      </c>
      <c r="I27" s="170">
        <v>0.98899999999999999</v>
      </c>
    </row>
    <row r="28" spans="1:9" x14ac:dyDescent="0.25">
      <c r="A28" s="81" t="s">
        <v>112</v>
      </c>
      <c r="B28" s="168">
        <v>31334</v>
      </c>
      <c r="C28" s="169">
        <v>31323</v>
      </c>
      <c r="D28" s="169">
        <v>33839</v>
      </c>
      <c r="E28" s="169">
        <v>36053</v>
      </c>
      <c r="F28" s="169">
        <v>38882</v>
      </c>
      <c r="G28" s="169">
        <v>41947</v>
      </c>
      <c r="H28" s="169">
        <v>44839</v>
      </c>
      <c r="I28" s="170">
        <v>0.67800000000000005</v>
      </c>
    </row>
    <row r="29" spans="1:9" x14ac:dyDescent="0.25">
      <c r="A29" s="81" t="s">
        <v>113</v>
      </c>
      <c r="B29" s="168">
        <v>2901</v>
      </c>
      <c r="C29" s="169">
        <v>2555</v>
      </c>
      <c r="D29" s="169">
        <v>2806</v>
      </c>
      <c r="E29" s="169">
        <v>3523</v>
      </c>
      <c r="F29" s="169">
        <v>4523</v>
      </c>
      <c r="G29" s="169">
        <v>5007</v>
      </c>
      <c r="H29" s="169">
        <v>4304</v>
      </c>
      <c r="I29" s="170">
        <v>0.56699999999999995</v>
      </c>
    </row>
    <row r="30" spans="1:9" x14ac:dyDescent="0.25">
      <c r="A30" s="81" t="s">
        <v>114</v>
      </c>
      <c r="B30" s="168">
        <v>2569</v>
      </c>
      <c r="C30" s="169">
        <v>3400</v>
      </c>
      <c r="D30" s="169">
        <v>3402</v>
      </c>
      <c r="E30" s="169">
        <v>3211</v>
      </c>
      <c r="F30" s="169">
        <v>3095</v>
      </c>
      <c r="G30" s="169">
        <v>2995</v>
      </c>
      <c r="H30" s="169">
        <v>2754</v>
      </c>
      <c r="I30" s="170" t="s">
        <v>309</v>
      </c>
    </row>
    <row r="31" spans="1:9" ht="14.5" x14ac:dyDescent="0.25">
      <c r="A31" s="142" t="s">
        <v>426</v>
      </c>
      <c r="B31" s="171">
        <v>72492</v>
      </c>
      <c r="C31" s="172">
        <v>31812</v>
      </c>
      <c r="D31" s="172">
        <v>31202</v>
      </c>
      <c r="E31" s="172">
        <v>31557</v>
      </c>
      <c r="F31" s="172">
        <v>32851</v>
      </c>
      <c r="G31" s="172">
        <v>34744</v>
      </c>
      <c r="H31" s="172">
        <v>44288</v>
      </c>
      <c r="I31" s="173">
        <v>0.83199999999999996</v>
      </c>
    </row>
    <row r="32" spans="1:9" x14ac:dyDescent="0.25">
      <c r="A32" s="142" t="s">
        <v>115</v>
      </c>
      <c r="B32" s="171">
        <f t="shared" ref="B32:G32" si="2">SUM(B25:B31)</f>
        <v>150986</v>
      </c>
      <c r="C32" s="172">
        <f t="shared" si="2"/>
        <v>109790</v>
      </c>
      <c r="D32" s="172">
        <f t="shared" si="2"/>
        <v>115074</v>
      </c>
      <c r="E32" s="172">
        <f t="shared" si="2"/>
        <v>121529</v>
      </c>
      <c r="F32" s="172">
        <f t="shared" si="2"/>
        <v>129753</v>
      </c>
      <c r="G32" s="172">
        <f t="shared" si="2"/>
        <v>140580</v>
      </c>
      <c r="H32" s="172">
        <v>154161</v>
      </c>
      <c r="I32" s="173">
        <v>0.82</v>
      </c>
    </row>
    <row r="33" spans="1:11" x14ac:dyDescent="0.25">
      <c r="A33" s="80"/>
      <c r="B33" s="176"/>
      <c r="C33" s="177"/>
      <c r="D33" s="177"/>
      <c r="E33" s="177"/>
      <c r="F33" s="177"/>
      <c r="G33" s="177"/>
      <c r="H33" s="177"/>
      <c r="I33" s="170"/>
    </row>
    <row r="34" spans="1:11" ht="13" x14ac:dyDescent="0.3">
      <c r="A34" s="8" t="s">
        <v>42</v>
      </c>
      <c r="C34" s="141"/>
      <c r="D34" s="141"/>
      <c r="E34" s="141"/>
      <c r="F34" s="141"/>
      <c r="G34" s="141"/>
      <c r="H34" s="141"/>
      <c r="I34" s="175"/>
    </row>
    <row r="35" spans="1:11" x14ac:dyDescent="0.25">
      <c r="A35" s="81" t="s">
        <v>109</v>
      </c>
      <c r="B35" s="168">
        <v>400555</v>
      </c>
      <c r="C35" s="169">
        <v>482795</v>
      </c>
      <c r="D35" s="169">
        <v>533011</v>
      </c>
      <c r="E35" s="169">
        <v>585752</v>
      </c>
      <c r="F35" s="169">
        <v>611371</v>
      </c>
      <c r="G35" s="169">
        <f>SUM(G5+G15+G25)</f>
        <v>644750</v>
      </c>
      <c r="H35" s="169">
        <v>620287</v>
      </c>
      <c r="I35" s="170">
        <v>0.99</v>
      </c>
      <c r="K35" s="141"/>
    </row>
    <row r="36" spans="1:11" x14ac:dyDescent="0.25">
      <c r="A36" s="81" t="s">
        <v>110</v>
      </c>
      <c r="B36" s="168">
        <v>49675</v>
      </c>
      <c r="C36" s="169">
        <v>51945</v>
      </c>
      <c r="D36" s="169">
        <v>55912</v>
      </c>
      <c r="E36" s="169">
        <v>57751</v>
      </c>
      <c r="F36" s="169">
        <v>61416</v>
      </c>
      <c r="G36" s="169">
        <f t="shared" ref="G36:G41" si="3">SUM(G6+G16+G26)</f>
        <v>61917</v>
      </c>
      <c r="H36" s="169">
        <v>62295</v>
      </c>
      <c r="I36" s="170">
        <v>0.83699999999999997</v>
      </c>
      <c r="K36" s="141"/>
    </row>
    <row r="37" spans="1:11" x14ac:dyDescent="0.25">
      <c r="A37" s="81" t="s">
        <v>111</v>
      </c>
      <c r="B37" s="168">
        <v>2156727</v>
      </c>
      <c r="C37" s="169">
        <v>2386535</v>
      </c>
      <c r="D37" s="169">
        <v>2574482</v>
      </c>
      <c r="E37" s="169">
        <v>2763809</v>
      </c>
      <c r="F37" s="169">
        <v>2973654</v>
      </c>
      <c r="G37" s="169">
        <f t="shared" si="3"/>
        <v>3266184</v>
      </c>
      <c r="H37" s="169">
        <v>3382720</v>
      </c>
      <c r="I37" s="170">
        <v>0.99399999999999999</v>
      </c>
      <c r="K37" s="141"/>
    </row>
    <row r="38" spans="1:11" x14ac:dyDescent="0.25">
      <c r="A38" s="81" t="s">
        <v>112</v>
      </c>
      <c r="B38" s="168">
        <v>2015483</v>
      </c>
      <c r="C38" s="169">
        <v>2176312</v>
      </c>
      <c r="D38" s="169">
        <v>2362566</v>
      </c>
      <c r="E38" s="169">
        <v>2486849</v>
      </c>
      <c r="F38" s="169">
        <v>2715389</v>
      </c>
      <c r="G38" s="169">
        <f t="shared" si="3"/>
        <v>2890416</v>
      </c>
      <c r="H38" s="169">
        <v>3045085</v>
      </c>
      <c r="I38" s="170">
        <v>0.78900000000000003</v>
      </c>
      <c r="K38" s="141"/>
    </row>
    <row r="39" spans="1:11" x14ac:dyDescent="0.25">
      <c r="A39" s="81" t="s">
        <v>113</v>
      </c>
      <c r="B39" s="168">
        <v>171924</v>
      </c>
      <c r="C39" s="169">
        <v>181041</v>
      </c>
      <c r="D39" s="169">
        <v>201255</v>
      </c>
      <c r="E39" s="169">
        <v>221927</v>
      </c>
      <c r="F39" s="169">
        <v>231879</v>
      </c>
      <c r="G39" s="169">
        <f t="shared" si="3"/>
        <v>228765</v>
      </c>
      <c r="H39" s="169">
        <v>238360</v>
      </c>
      <c r="I39" s="170">
        <v>0.74399999999999999</v>
      </c>
      <c r="K39" s="141"/>
    </row>
    <row r="40" spans="1:11" x14ac:dyDescent="0.25">
      <c r="A40" s="81" t="s">
        <v>114</v>
      </c>
      <c r="B40" s="168">
        <v>162989</v>
      </c>
      <c r="C40" s="169">
        <v>155567</v>
      </c>
      <c r="D40" s="169">
        <v>159723</v>
      </c>
      <c r="E40" s="169">
        <v>144580</v>
      </c>
      <c r="F40" s="169">
        <v>147442</v>
      </c>
      <c r="G40" s="169">
        <f t="shared" si="3"/>
        <v>146274</v>
      </c>
      <c r="H40" s="169">
        <v>165078</v>
      </c>
      <c r="I40" s="170" t="s">
        <v>309</v>
      </c>
      <c r="K40" s="141"/>
    </row>
    <row r="41" spans="1:11" ht="14.5" x14ac:dyDescent="0.25">
      <c r="A41" s="142" t="s">
        <v>426</v>
      </c>
      <c r="B41" s="171">
        <v>3922069</v>
      </c>
      <c r="C41" s="172">
        <v>2566577</v>
      </c>
      <c r="D41" s="172">
        <v>2651363</v>
      </c>
      <c r="E41" s="172">
        <v>2758948</v>
      </c>
      <c r="F41" s="172">
        <v>2918374</v>
      </c>
      <c r="G41" s="172">
        <f t="shared" si="3"/>
        <v>3141939</v>
      </c>
      <c r="H41" s="172">
        <v>4101088</v>
      </c>
      <c r="I41" s="173">
        <v>0.84799999999999998</v>
      </c>
    </row>
    <row r="42" spans="1:11" x14ac:dyDescent="0.25">
      <c r="A42" s="142" t="s">
        <v>115</v>
      </c>
      <c r="B42" s="171">
        <f t="shared" ref="B42:G42" si="4">SUM(B35:B41)</f>
        <v>8879422</v>
      </c>
      <c r="C42" s="172">
        <f t="shared" si="4"/>
        <v>8000772</v>
      </c>
      <c r="D42" s="172">
        <f t="shared" si="4"/>
        <v>8538312</v>
      </c>
      <c r="E42" s="172">
        <f t="shared" si="4"/>
        <v>9019616</v>
      </c>
      <c r="F42" s="172">
        <f t="shared" si="4"/>
        <v>9659525</v>
      </c>
      <c r="G42" s="172">
        <f t="shared" si="4"/>
        <v>10380245</v>
      </c>
      <c r="H42" s="172">
        <v>11614913</v>
      </c>
      <c r="I42" s="173">
        <v>0.86699999999999999</v>
      </c>
    </row>
    <row r="43" spans="1:11" x14ac:dyDescent="0.25">
      <c r="A43" s="80"/>
      <c r="B43" s="176"/>
      <c r="C43" s="176"/>
      <c r="D43" s="176"/>
      <c r="E43" s="176"/>
      <c r="F43" s="176"/>
      <c r="G43" s="176"/>
      <c r="H43" s="176"/>
      <c r="I43" s="178"/>
    </row>
    <row r="44" spans="1:11" s="130" customFormat="1" ht="13" x14ac:dyDescent="0.3">
      <c r="A44" s="102" t="s">
        <v>43</v>
      </c>
      <c r="B44" s="176"/>
      <c r="C44" s="176"/>
      <c r="D44" s="176"/>
      <c r="E44" s="176"/>
      <c r="F44" s="176"/>
      <c r="G44" s="176"/>
      <c r="H44" s="176"/>
      <c r="I44" s="178"/>
      <c r="J44" s="81"/>
    </row>
    <row r="45" spans="1:11" s="130" customFormat="1" ht="38.15" customHeight="1" x14ac:dyDescent="0.25">
      <c r="A45" s="310" t="s">
        <v>427</v>
      </c>
      <c r="B45" s="310"/>
      <c r="C45" s="310"/>
      <c r="D45" s="310"/>
      <c r="E45" s="310"/>
      <c r="F45" s="310"/>
      <c r="G45" s="310"/>
      <c r="H45" s="310"/>
      <c r="I45" s="310"/>
      <c r="J45" s="310"/>
    </row>
    <row r="46" spans="1:11" s="130" customFormat="1" x14ac:dyDescent="0.25">
      <c r="A46" s="81" t="s">
        <v>116</v>
      </c>
      <c r="B46" s="81"/>
      <c r="C46" s="81"/>
      <c r="D46" s="81"/>
      <c r="E46" s="81"/>
      <c r="F46" s="81"/>
      <c r="G46" s="81"/>
      <c r="H46" s="81"/>
      <c r="I46" s="81"/>
      <c r="J46" s="81"/>
    </row>
    <row r="47" spans="1:11" s="130" customFormat="1" x14ac:dyDescent="0.25"/>
    <row r="48" spans="1:11" s="130" customFormat="1" x14ac:dyDescent="0.25"/>
    <row r="49" s="130" customFormat="1" x14ac:dyDescent="0.25"/>
  </sheetData>
  <mergeCells count="1">
    <mergeCell ref="A45:J45"/>
  </mergeCells>
  <conditionalFormatting sqref="I35:I43 I25:I33 I15:I23 I5:I12 B5:F12 B15:F23 B25:F33 B35:F43">
    <cfRule type="cellIs" dxfId="2" priority="3" stopIfTrue="1" operator="lessThan">
      <formula>0</formula>
    </cfRule>
  </conditionalFormatting>
  <conditionalFormatting sqref="G5:H12 G15:H23 G25:H33 G35:H43">
    <cfRule type="cellIs" dxfId="1" priority="2" stopIfTrue="1" operator="lessThan">
      <formula>0</formula>
    </cfRule>
  </conditionalFormatting>
  <conditionalFormatting sqref="B44:I44">
    <cfRule type="cellIs" dxfId="0" priority="1" stopIfTrue="1" operator="lessThan">
      <formula>0</formula>
    </cfRule>
  </conditionalFormatting>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Cover</vt:lpstr>
      <vt:lpstr>Contents</vt:lpstr>
      <vt:lpstr>Table 1</vt:lpstr>
      <vt:lpstr>Table 2</vt:lpstr>
      <vt:lpstr>Table 3</vt:lpstr>
      <vt:lpstr>Table 4</vt:lpstr>
      <vt:lpstr>Table 5</vt:lpstr>
      <vt:lpstr>Table 6</vt:lpstr>
      <vt:lpstr>Table 7</vt:lpstr>
      <vt:lpstr>Table 8</vt:lpstr>
      <vt:lpstr>Table 9</vt:lpstr>
      <vt:lpstr>Contents!Print_Area</vt:lpstr>
      <vt:lpstr>'Table 1'!Print_Area</vt:lpstr>
      <vt:lpstr>'Table 2'!Print_Area</vt:lpstr>
      <vt:lpstr>'Table 3'!Print_Area</vt:lpstr>
      <vt:lpstr>'Table 4'!Print_Area</vt:lpstr>
      <vt:lpstr>'Table 5'!Print_Area</vt:lpstr>
      <vt:lpstr>'Table 7'!Print_Area</vt:lpstr>
      <vt:lpstr>'Table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Gemma Hendy</cp:lastModifiedBy>
  <cp:revision/>
  <dcterms:created xsi:type="dcterms:W3CDTF">2016-05-27T07:14:05Z</dcterms:created>
  <dcterms:modified xsi:type="dcterms:W3CDTF">2018-08-20T13:51:28Z</dcterms:modified>
  <cp:category/>
  <cp:contentStatus/>
</cp:coreProperties>
</file>