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J:\publications\Quarterly National Statistics releases\2018 May\"/>
    </mc:Choice>
  </mc:AlternateContent>
  <bookViews>
    <workbookView xWindow="0" yWindow="0" windowWidth="25200" windowHeight="10425" activeTab="9"/>
  </bookViews>
  <sheets>
    <sheet name="Table 1" sheetId="1" r:id="rId1"/>
    <sheet name="Table 2" sheetId="2" r:id="rId2"/>
    <sheet name="Table 3" sheetId="19" r:id="rId3"/>
    <sheet name="Table 4" sheetId="21" r:id="rId4"/>
    <sheet name="Table 5" sheetId="20" r:id="rId5"/>
    <sheet name="Table 6" sheetId="3" r:id="rId6"/>
    <sheet name="Table 7" sheetId="6" r:id="rId7"/>
    <sheet name="Table 8" sheetId="7" r:id="rId8"/>
    <sheet name="Table 9 (a)" sheetId="16" r:id="rId9"/>
    <sheet name="Table 9 (b)" sheetId="17" r:id="rId10"/>
    <sheet name="Table 9 (c)" sheetId="18" r:id="rId11"/>
  </sheets>
  <externalReferences>
    <externalReference r:id="rId12"/>
    <externalReference r:id="rId13"/>
    <externalReference r:id="rId14"/>
    <externalReference r:id="rId15"/>
  </externalReferences>
  <definedNames>
    <definedName name="CapAME" localSheetId="2">'[1]Dept AMEsum'!#REF!</definedName>
    <definedName name="CapAME" localSheetId="3">'[1]Dept AMEsum'!#REF!</definedName>
    <definedName name="CapAME" localSheetId="4">'[1]Dept AMEsum'!#REF!</definedName>
    <definedName name="CapAME" localSheetId="6">'[1]Dept AMEsum'!#REF!</definedName>
    <definedName name="CapAME" localSheetId="7">'[1]Dept AMEsum'!#REF!</definedName>
    <definedName name="CapAME" localSheetId="9">'[1]Dept AMEsum'!#REF!</definedName>
    <definedName name="CapAME">'[1]Dept AMEsum'!#REF!</definedName>
    <definedName name="CapDEL" localSheetId="2">[1]DELsum!#REF!</definedName>
    <definedName name="CapDEL" localSheetId="3">[1]DELsum!#REF!</definedName>
    <definedName name="CapDEL" localSheetId="4">[1]DELsum!#REF!</definedName>
    <definedName name="CapDEL" localSheetId="6">[1]DELsum!#REF!</definedName>
    <definedName name="CapDEL" localSheetId="7">[1]DELsum!#REF!</definedName>
    <definedName name="CapDEL" localSheetId="9">[1]DELsum!#REF!</definedName>
    <definedName name="CapDEL">[1]DELsum!#REF!</definedName>
    <definedName name="CGCapDEL" localSheetId="2">#REF!</definedName>
    <definedName name="CGCapDEL" localSheetId="3">#REF!</definedName>
    <definedName name="CGCapDEL" localSheetId="4">#REF!</definedName>
    <definedName name="CGCapDEL" localSheetId="6">#REF!</definedName>
    <definedName name="CGCapDEL" localSheetId="7">#REF!</definedName>
    <definedName name="CGCapDEL" localSheetId="9">#REF!</definedName>
    <definedName name="CGCapDEL">#REF!</definedName>
    <definedName name="DELAME" localSheetId="2">#REF!</definedName>
    <definedName name="DELAME" localSheetId="3">#REF!</definedName>
    <definedName name="DELAME" localSheetId="4">#REF!</definedName>
    <definedName name="DELAME" localSheetId="6">#REF!</definedName>
    <definedName name="DELAME" localSheetId="7">#REF!</definedName>
    <definedName name="DELAME" localSheetId="9">#REF!</definedName>
    <definedName name="DELAME">#REF!</definedName>
    <definedName name="formatCol" localSheetId="2">[2]Formatting!#REF!</definedName>
    <definedName name="formatCol" localSheetId="3">[2]Formatting!#REF!</definedName>
    <definedName name="formatCol" localSheetId="4">[2]Formatting!#REF!</definedName>
    <definedName name="formatCol" localSheetId="6">[2]Formatting!#REF!</definedName>
    <definedName name="formatCol" localSheetId="7">[2]Formatting!#REF!</definedName>
    <definedName name="formatCol" localSheetId="9">[2]Formatting!#REF!</definedName>
    <definedName name="formatCol">[2]Formatting!#REF!</definedName>
    <definedName name="formatRow" localSheetId="2">[2]Formatting!#REF!</definedName>
    <definedName name="formatRow" localSheetId="3">[2]Formatting!#REF!</definedName>
    <definedName name="formatRow" localSheetId="4">[2]Formatting!#REF!</definedName>
    <definedName name="formatRow" localSheetId="6">[2]Formatting!#REF!</definedName>
    <definedName name="formatRow" localSheetId="7">[2]Formatting!#REF!</definedName>
    <definedName name="formatRow" localSheetId="9">[2]Formatting!#REF!</definedName>
    <definedName name="formatRow">[2]Formatting!#REF!</definedName>
    <definedName name="Label" localSheetId="2">#REF!</definedName>
    <definedName name="Label" localSheetId="3">#REF!</definedName>
    <definedName name="Label" localSheetId="4">#REF!</definedName>
    <definedName name="Label" localSheetId="6">#REF!</definedName>
    <definedName name="Label" localSheetId="7">#REF!</definedName>
    <definedName name="Label" localSheetId="9">#REF!</definedName>
    <definedName name="Label">#REF!</definedName>
    <definedName name="MAPPING" localSheetId="2">[3]COINS_OSCAR_mapping!#REF!</definedName>
    <definedName name="MAPPING" localSheetId="3">[3]COINS_OSCAR_mapping!#REF!</definedName>
    <definedName name="MAPPING" localSheetId="4">[3]COINS_OSCAR_mapping!#REF!</definedName>
    <definedName name="MAPPING" localSheetId="6">[3]COINS_OSCAR_mapping!#REF!</definedName>
    <definedName name="MAPPING" localSheetId="7">[3]COINS_OSCAR_mapping!#REF!</definedName>
    <definedName name="MAPPING" localSheetId="9">[3]COINS_OSCAR_mapping!#REF!</definedName>
    <definedName name="MAPPING">[3]COINS_OSCAR_mapping!#REF!</definedName>
    <definedName name="MAPPING2" localSheetId="2">[3]COINS_OSCAR_mapping!#REF!</definedName>
    <definedName name="MAPPING2" localSheetId="3">[3]COINS_OSCAR_mapping!#REF!</definedName>
    <definedName name="MAPPING2" localSheetId="4">[3]COINS_OSCAR_mapping!#REF!</definedName>
    <definedName name="MAPPING2" localSheetId="6">[3]COINS_OSCAR_mapping!#REF!</definedName>
    <definedName name="MAPPING2" localSheetId="7">[3]COINS_OSCAR_mapping!#REF!</definedName>
    <definedName name="MAPPING2" localSheetId="9">[3]COINS_OSCAR_mapping!#REF!</definedName>
    <definedName name="MAPPING2">[3]COINS_OSCAR_mapping!#REF!</definedName>
    <definedName name="PCCapDEL" localSheetId="2">#REF!</definedName>
    <definedName name="PCCapDEL" localSheetId="3">#REF!</definedName>
    <definedName name="PCCapDEL" localSheetId="4">#REF!</definedName>
    <definedName name="PCCapDEL" localSheetId="6">#REF!</definedName>
    <definedName name="PCCapDEL" localSheetId="7">#REF!</definedName>
    <definedName name="PCCapDEL" localSheetId="9">#REF!</definedName>
    <definedName name="PCCapDEL">#REF!</definedName>
    <definedName name="_xlnm.Print_Area" localSheetId="0">'Table 1'!$A$1:$F$58</definedName>
    <definedName name="_xlnm.Print_Area" localSheetId="1">'Table 2'!$A$1:$F$35</definedName>
    <definedName name="_xlnm.Print_Area" localSheetId="2">'Table 3'!$A$1:$F$37</definedName>
    <definedName name="_xlnm.Print_Area" localSheetId="3">'Table 4'!$A$1:$F$34</definedName>
    <definedName name="_xlnm.Print_Area" localSheetId="4">'Table 5'!$A$1:$F$30</definedName>
    <definedName name="_xlnm.Print_Area" localSheetId="5">'Table 6'!$A$1:$F$35</definedName>
    <definedName name="_xlnm.Print_Area" localSheetId="6">'Table 7'!$A$1:$F$37</definedName>
    <definedName name="_xlnm.Print_Area" localSheetId="7">'Table 8'!$A$1:$F$49</definedName>
    <definedName name="_xlnm.Print_Area" localSheetId="8">'Table 9 (a)'!$A$1:$G$56</definedName>
    <definedName name="_xlnm.Print_Area" localSheetId="9">'Table 9 (b)'!$A$1:$G$67</definedName>
    <definedName name="_xlnm.Print_Area" localSheetId="10">'Table 9 (c)'!$A$1:$G$71</definedName>
    <definedName name="ResAME" localSheetId="2">'[1]Dept AMEsum'!#REF!</definedName>
    <definedName name="ResAME" localSheetId="3">'[1]Dept AMEsum'!#REF!</definedName>
    <definedName name="ResAME" localSheetId="4">'[1]Dept AMEsum'!#REF!</definedName>
    <definedName name="ResAME" localSheetId="6">'[1]Dept AMEsum'!#REF!</definedName>
    <definedName name="ResAME" localSheetId="7">'[1]Dept AMEsum'!#REF!</definedName>
    <definedName name="ResAME" localSheetId="9">'[1]Dept AMEsum'!#REF!</definedName>
    <definedName name="ResAME">'[1]Dept AMEsum'!#REF!</definedName>
    <definedName name="ResDEL" localSheetId="2">[1]DELsum!#REF!</definedName>
    <definedName name="ResDEL" localSheetId="3">[1]DELsum!#REF!</definedName>
    <definedName name="ResDEL" localSheetId="4">[1]DELsum!#REF!</definedName>
    <definedName name="ResDEL" localSheetId="6">[1]DELsum!#REF!</definedName>
    <definedName name="ResDEL" localSheetId="7">[1]DELsum!#REF!</definedName>
    <definedName name="ResDEL" localSheetId="9">[1]DELsum!#REF!</definedName>
    <definedName name="ResDEL">[1]DELsum!#REF!</definedName>
    <definedName name="rngTable1" localSheetId="2">#REF!</definedName>
    <definedName name="rngTable1" localSheetId="3">#REF!</definedName>
    <definedName name="rngTable1" localSheetId="4">#REF!</definedName>
    <definedName name="rngTable1" localSheetId="6">#REF!</definedName>
    <definedName name="rngTable1" localSheetId="7">#REF!</definedName>
    <definedName name="rngTable1" localSheetId="9">#REF!</definedName>
    <definedName name="rngTable1">#REF!</definedName>
    <definedName name="rngTable2" localSheetId="2">#REF!</definedName>
    <definedName name="rngTable2" localSheetId="3">#REF!</definedName>
    <definedName name="rngTable2" localSheetId="4">#REF!</definedName>
    <definedName name="rngTable2" localSheetId="6">#REF!</definedName>
    <definedName name="rngTable2" localSheetId="7">#REF!</definedName>
    <definedName name="rngTable2" localSheetId="9">#REF!</definedName>
    <definedName name="rngTable2">#REF!</definedName>
    <definedName name="rngTable20" localSheetId="2">#REF!</definedName>
    <definedName name="rngTable20" localSheetId="3">#REF!</definedName>
    <definedName name="rngTable20" localSheetId="4">#REF!</definedName>
    <definedName name="rngTable20" localSheetId="6">#REF!</definedName>
    <definedName name="rngTable20" localSheetId="7">#REF!</definedName>
    <definedName name="rngTable20" localSheetId="9">#REF!</definedName>
    <definedName name="rngTable20">#REF!</definedName>
    <definedName name="rngTable3" localSheetId="2">#REF!</definedName>
    <definedName name="rngTable3" localSheetId="3">#REF!</definedName>
    <definedName name="rngTable3" localSheetId="4">#REF!</definedName>
    <definedName name="rngTable3" localSheetId="6">#REF!</definedName>
    <definedName name="rngTable3" localSheetId="7">#REF!</definedName>
    <definedName name="rngTable3" localSheetId="9">#REF!</definedName>
    <definedName name="rngTable3">#REF!</definedName>
    <definedName name="rngTable4" localSheetId="2">#REF!</definedName>
    <definedName name="rngTable4" localSheetId="3">#REF!</definedName>
    <definedName name="rngTable4" localSheetId="4">#REF!</definedName>
    <definedName name="rngTable4" localSheetId="6">#REF!</definedName>
    <definedName name="rngTable4" localSheetId="7">#REF!</definedName>
    <definedName name="rngTable4" localSheetId="9">#REF!</definedName>
    <definedName name="rngTable4">#REF!</definedName>
    <definedName name="rngTable5" localSheetId="2">#REF!</definedName>
    <definedName name="rngTable5" localSheetId="3">#REF!</definedName>
    <definedName name="rngTable5" localSheetId="4">#REF!</definedName>
    <definedName name="rngTable5" localSheetId="6">#REF!</definedName>
    <definedName name="rngTable5" localSheetId="7">#REF!</definedName>
    <definedName name="rngTable5" localSheetId="9">#REF!</definedName>
    <definedName name="rngTable5">#REF!</definedName>
    <definedName name="rngTable6" localSheetId="2">#REF!</definedName>
    <definedName name="rngTable6" localSheetId="3">#REF!</definedName>
    <definedName name="rngTable6" localSheetId="4">#REF!</definedName>
    <definedName name="rngTable6" localSheetId="6">#REF!</definedName>
    <definedName name="rngTable6" localSheetId="7">#REF!</definedName>
    <definedName name="rngTable6" localSheetId="9">#REF!</definedName>
    <definedName name="rngTable6">#REF!</definedName>
    <definedName name="rngTable7" localSheetId="2">#REF!</definedName>
    <definedName name="rngTable7" localSheetId="3">#REF!</definedName>
    <definedName name="rngTable7" localSheetId="4">#REF!</definedName>
    <definedName name="rngTable7" localSheetId="6">#REF!</definedName>
    <definedName name="rngTable7" localSheetId="7">#REF!</definedName>
    <definedName name="rngTable7" localSheetId="9">#REF!</definedName>
    <definedName name="rngTable7">#REF!</definedName>
    <definedName name="SCOA" localSheetId="2">#REF!</definedName>
    <definedName name="SCOA" localSheetId="3">#REF!</definedName>
    <definedName name="SCOA" localSheetId="4">#REF!</definedName>
    <definedName name="SCOA" localSheetId="6">#REF!</definedName>
    <definedName name="SCOA" localSheetId="7">#REF!</definedName>
    <definedName name="SCOA" localSheetId="9">#REF!</definedName>
    <definedName name="SCOA">#REF!</definedName>
    <definedName name="Table" localSheetId="2">#REF!</definedName>
    <definedName name="Table" localSheetId="3">#REF!</definedName>
    <definedName name="Table" localSheetId="4">#REF!</definedName>
    <definedName name="Table" localSheetId="6">#REF!</definedName>
    <definedName name="Table" localSheetId="7">#REF!</definedName>
    <definedName name="Table" localSheetId="9">#REF!</definedName>
    <definedName name="Table">#REF!</definedName>
    <definedName name="Version" localSheetId="2">#REF!</definedName>
    <definedName name="Version" localSheetId="3">#REF!</definedName>
    <definedName name="Version" localSheetId="4">#REF!</definedName>
    <definedName name="Version" localSheetId="6">#REF!</definedName>
    <definedName name="Version" localSheetId="7">#REF!</definedName>
    <definedName name="Version" localSheetId="9">#REF!</definedName>
    <definedName name="Version">#REF!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9" i="17" l="1"/>
  <c r="F139" i="17"/>
  <c r="E139" i="17"/>
  <c r="D139" i="17"/>
  <c r="C139" i="17"/>
  <c r="G138" i="17"/>
  <c r="F138" i="17"/>
  <c r="E138" i="17"/>
  <c r="D138" i="17"/>
  <c r="C138" i="17"/>
  <c r="G137" i="17"/>
  <c r="F137" i="17"/>
  <c r="E137" i="17"/>
  <c r="D137" i="17"/>
  <c r="C137" i="17"/>
  <c r="G136" i="17"/>
  <c r="F136" i="17"/>
  <c r="E136" i="17"/>
  <c r="D136" i="17"/>
  <c r="C136" i="17"/>
  <c r="G135" i="17"/>
  <c r="F135" i="17"/>
  <c r="E135" i="17"/>
  <c r="D135" i="17"/>
  <c r="C135" i="17"/>
  <c r="G134" i="17"/>
  <c r="F134" i="17"/>
  <c r="E134" i="17"/>
  <c r="D134" i="17"/>
  <c r="C134" i="17"/>
  <c r="G133" i="17"/>
  <c r="F133" i="17"/>
  <c r="E133" i="17"/>
  <c r="D133" i="17"/>
  <c r="C133" i="17"/>
  <c r="G132" i="17"/>
  <c r="F132" i="17"/>
  <c r="E132" i="17"/>
  <c r="D132" i="17"/>
  <c r="C132" i="17"/>
  <c r="G131" i="17"/>
  <c r="F131" i="17"/>
  <c r="E131" i="17"/>
  <c r="D131" i="17"/>
  <c r="C131" i="17"/>
  <c r="G130" i="17"/>
  <c r="F130" i="17"/>
  <c r="E130" i="17"/>
  <c r="D130" i="17"/>
  <c r="C130" i="17"/>
  <c r="G129" i="17"/>
  <c r="F129" i="17"/>
  <c r="E129" i="17"/>
  <c r="D129" i="17"/>
  <c r="C129" i="17"/>
  <c r="G128" i="17"/>
  <c r="F128" i="17"/>
  <c r="E128" i="17"/>
  <c r="D128" i="17"/>
  <c r="C128" i="17"/>
  <c r="G127" i="17"/>
  <c r="F127" i="17"/>
  <c r="E127" i="17"/>
  <c r="D127" i="17"/>
  <c r="C127" i="17"/>
  <c r="G126" i="17"/>
  <c r="F126" i="17"/>
  <c r="E126" i="17"/>
  <c r="D126" i="17"/>
  <c r="C126" i="17"/>
  <c r="G125" i="17"/>
  <c r="F125" i="17"/>
  <c r="E125" i="17"/>
  <c r="D125" i="17"/>
  <c r="C125" i="17"/>
  <c r="G124" i="17"/>
  <c r="F124" i="17"/>
  <c r="E124" i="17"/>
  <c r="D124" i="17"/>
  <c r="C124" i="17"/>
  <c r="G123" i="17"/>
  <c r="F123" i="17"/>
  <c r="E123" i="17"/>
  <c r="D123" i="17"/>
  <c r="C123" i="17"/>
  <c r="G122" i="17"/>
  <c r="F122" i="17"/>
  <c r="E122" i="17"/>
  <c r="D122" i="17"/>
  <c r="C122" i="17"/>
  <c r="G75" i="17"/>
  <c r="F75" i="17"/>
  <c r="E75" i="17"/>
  <c r="D75" i="17"/>
  <c r="C75" i="17"/>
  <c r="G74" i="17"/>
  <c r="F74" i="17"/>
  <c r="E74" i="17"/>
  <c r="D74" i="17"/>
  <c r="C74" i="17"/>
  <c r="G73" i="17"/>
  <c r="F73" i="17"/>
  <c r="E73" i="17"/>
  <c r="D73" i="17"/>
  <c r="C73" i="17"/>
  <c r="G72" i="17"/>
  <c r="F72" i="17"/>
  <c r="E72" i="17"/>
  <c r="D72" i="17"/>
  <c r="C72" i="17"/>
  <c r="G71" i="17"/>
  <c r="F71" i="17"/>
  <c r="E71" i="17"/>
  <c r="D71" i="17"/>
  <c r="C71" i="17"/>
</calcChain>
</file>

<file path=xl/sharedStrings.xml><?xml version="1.0" encoding="utf-8"?>
<sst xmlns="http://schemas.openxmlformats.org/spreadsheetml/2006/main" count="809" uniqueCount="307">
  <si>
    <t xml:space="preserve"> </t>
  </si>
  <si>
    <t>£ million</t>
  </si>
  <si>
    <t>National Statistics</t>
  </si>
  <si>
    <t>2012-13</t>
  </si>
  <si>
    <t>2013-14</t>
  </si>
  <si>
    <t>2014-15</t>
  </si>
  <si>
    <t>2015-16</t>
  </si>
  <si>
    <t>outturn</t>
  </si>
  <si>
    <t>CURRENT EXPENDITURE</t>
  </si>
  <si>
    <t>Resource DEL</t>
  </si>
  <si>
    <t xml:space="preserve">Resource DEL excluding depreciation </t>
  </si>
  <si>
    <t xml:space="preserve">Depreciation in resource DEL </t>
  </si>
  <si>
    <t>Total resource DEL</t>
  </si>
  <si>
    <t>Resource departmental AME</t>
  </si>
  <si>
    <t>Social security benefits</t>
  </si>
  <si>
    <r>
      <t xml:space="preserve">Tax credits </t>
    </r>
    <r>
      <rPr>
        <vertAlign val="superscript"/>
        <sz val="8"/>
        <rFont val="Humnst777 Lt BT"/>
        <family val="2"/>
      </rPr>
      <t xml:space="preserve">(1) </t>
    </r>
  </si>
  <si>
    <t xml:space="preserve">Net public service pensions </t>
  </si>
  <si>
    <t>National lottery</t>
  </si>
  <si>
    <t>Student loans</t>
  </si>
  <si>
    <t>Non-cash items</t>
  </si>
  <si>
    <t>Financial sector interventions</t>
  </si>
  <si>
    <t>Other departmental expenditure</t>
  </si>
  <si>
    <t>Total resource departmental AME</t>
  </si>
  <si>
    <t>Resource other AME</t>
  </si>
  <si>
    <t>Net expenditure transfers to the EU</t>
  </si>
  <si>
    <t>Locally financed expenditure</t>
  </si>
  <si>
    <t>Central government gross debt interest</t>
  </si>
  <si>
    <t>Total resource other AME</t>
  </si>
  <si>
    <t>Total resource AME</t>
  </si>
  <si>
    <t>Public sector current expenditure</t>
  </si>
  <si>
    <t>CAPITAL EXPENDITURE</t>
  </si>
  <si>
    <t>Capital DEL</t>
  </si>
  <si>
    <t>Total capital DEL</t>
  </si>
  <si>
    <t>Capital departmental AME</t>
  </si>
  <si>
    <t>Total capital departmental AME</t>
  </si>
  <si>
    <t>Capital other AME</t>
  </si>
  <si>
    <t>Public corporations' own-financed capital expenditure</t>
  </si>
  <si>
    <t>Total capital other AME</t>
  </si>
  <si>
    <t>Total capital AME</t>
  </si>
  <si>
    <t xml:space="preserve">less public sector depreciation </t>
  </si>
  <si>
    <t>of which:</t>
  </si>
  <si>
    <t>Departmental AME</t>
  </si>
  <si>
    <t>Other AME</t>
  </si>
  <si>
    <t>Resource DEL by departmental group</t>
  </si>
  <si>
    <t>Defence</t>
  </si>
  <si>
    <t>Single Intelligence Account</t>
  </si>
  <si>
    <t>Home Office</t>
  </si>
  <si>
    <t>Foreign and Commonwealth Office</t>
  </si>
  <si>
    <t>International Development</t>
  </si>
  <si>
    <t>Work and Pensions</t>
  </si>
  <si>
    <t>Education</t>
  </si>
  <si>
    <t>Transport</t>
  </si>
  <si>
    <t>Wales</t>
  </si>
  <si>
    <t>Northern Ireland</t>
  </si>
  <si>
    <t>Justice</t>
  </si>
  <si>
    <t>Law Officers' Departments</t>
  </si>
  <si>
    <t>Environment, Food and Rural Affairs</t>
  </si>
  <si>
    <t>HM Revenue and Customs</t>
  </si>
  <si>
    <t>HM Treasury</t>
  </si>
  <si>
    <t>Cabinet Office</t>
  </si>
  <si>
    <t>Small and Independent Bodies</t>
  </si>
  <si>
    <t>Resource departmental AME by departmental group</t>
  </si>
  <si>
    <t xml:space="preserve">(1) Figures from 2013-14 reflect adjustment to departmental DEL and AME budgets for changes to local government funding relating to the localisation of business rates and council tax benefit. </t>
  </si>
  <si>
    <t>Capital DEL by departmental group</t>
  </si>
  <si>
    <r>
      <t xml:space="preserve">Transport </t>
    </r>
    <r>
      <rPr>
        <vertAlign val="superscript"/>
        <sz val="8"/>
        <rFont val="Humnst777 Lt BT"/>
        <family val="2"/>
      </rPr>
      <t>(1)</t>
    </r>
  </si>
  <si>
    <t>Capital departmental AME by departmental group</t>
  </si>
  <si>
    <t>Total DEL by departmental group</t>
  </si>
  <si>
    <r>
      <t xml:space="preserve">Transport </t>
    </r>
    <r>
      <rPr>
        <vertAlign val="superscript"/>
        <sz val="8"/>
        <rFont val="Humnst777 Lt BT"/>
        <family val="2"/>
      </rPr>
      <t>(2)</t>
    </r>
  </si>
  <si>
    <t xml:space="preserve">(3) Figures from 2013-14 reflect adjustment to budgets for changes to local government funding relating to the localisation of business rates and council tax benefit. </t>
  </si>
  <si>
    <t>Total Managed Expenditure by departmental group</t>
  </si>
  <si>
    <t>Public sector depreciation</t>
  </si>
  <si>
    <t>Accounting adjustments</t>
  </si>
  <si>
    <t>Resource DEL excluding depreciation by departmental group</t>
  </si>
  <si>
    <t>£ billion</t>
  </si>
  <si>
    <t>2012-13 outturn</t>
  </si>
  <si>
    <t>2013-14 outturn</t>
  </si>
  <si>
    <t>2014-15 outturn</t>
  </si>
  <si>
    <t>Remove data in budgets which form part of public sector current expenditure but where a different source is used for National Accounts</t>
  </si>
  <si>
    <t>Capital consumption (excluding NHS)</t>
  </si>
  <si>
    <t>NHS capital consumption</t>
  </si>
  <si>
    <t>Interest</t>
  </si>
  <si>
    <t>Public corporation subsidies</t>
  </si>
  <si>
    <t>Other</t>
  </si>
  <si>
    <t>Capital consumption</t>
  </si>
  <si>
    <t>Subsidy element of renewable obligation certificates</t>
  </si>
  <si>
    <t>Subsidy element of other environmental levies</t>
  </si>
  <si>
    <t>NNDR outturn adjustment</t>
  </si>
  <si>
    <t>Adjustment for different data used by OBR in PSCE forecast</t>
  </si>
  <si>
    <t>of which DEL</t>
  </si>
  <si>
    <t>of which AME</t>
  </si>
  <si>
    <t>Total resource budget data replaced by different source data</t>
  </si>
  <si>
    <t>Remove data in budgets which do not form part of public sector current expenditure</t>
  </si>
  <si>
    <t>Impairments</t>
  </si>
  <si>
    <t>Receipts treated as negative DEL but revenue in National Accounts</t>
  </si>
  <si>
    <t>Fees, levies and charges</t>
  </si>
  <si>
    <t>Grant equivalent element of student lending</t>
  </si>
  <si>
    <t>Stock write-offs</t>
  </si>
  <si>
    <t>Change in pension scheme liabilities</t>
  </si>
  <si>
    <t>Miscellaneous current transfers</t>
  </si>
  <si>
    <t>Profit or loss - sale of company securities</t>
  </si>
  <si>
    <t>Profit or loss - sale of other assets (capital in National Accounts)</t>
  </si>
  <si>
    <t>Bad debts</t>
  </si>
  <si>
    <t>Provisions</t>
  </si>
  <si>
    <t>Unwinding of discount rate on pension scheme liabilities</t>
  </si>
  <si>
    <t>Release of provisions covering payments of pension benefits</t>
  </si>
  <si>
    <t>Imputed tax element of renewable obligation certificates</t>
  </si>
  <si>
    <t>Imputed tax element of other environmental levies</t>
  </si>
  <si>
    <t>Tax credits</t>
  </si>
  <si>
    <t>Total resource budget data not in public sector current expenditure</t>
  </si>
  <si>
    <t>Central government adjustments in National Accounts</t>
  </si>
  <si>
    <t>Expenditure on goods and services</t>
  </si>
  <si>
    <t>of which: VAT refunds</t>
  </si>
  <si>
    <t>of which: Single use military expenditure</t>
  </si>
  <si>
    <t>of which: payment from EU for tax collection costs</t>
  </si>
  <si>
    <t>of which: capital consumption</t>
  </si>
  <si>
    <t>of which: Network Rail</t>
  </si>
  <si>
    <t>of which: other</t>
  </si>
  <si>
    <t>of which: switch between benefits and other current grants</t>
  </si>
  <si>
    <t>Net current grants abroad</t>
  </si>
  <si>
    <t>of which: attributed aid</t>
  </si>
  <si>
    <t>of which: EU receipts</t>
  </si>
  <si>
    <t>of which: switch between other current grants and benefits</t>
  </si>
  <si>
    <t>Subsidies</t>
  </si>
  <si>
    <t>of which: Renewable Obligation Certificates</t>
  </si>
  <si>
    <t>of which: other environmental levies</t>
  </si>
  <si>
    <t>of which: company tax credits outside departmental AME</t>
  </si>
  <si>
    <t>Total central government resource adjustments</t>
  </si>
  <si>
    <t>Local government adjustments in National Accounts</t>
  </si>
  <si>
    <t>Remove data which do not form part of public sector current expenditure</t>
  </si>
  <si>
    <t>of which: Northern Ireland regional rates</t>
  </si>
  <si>
    <t>of which: retirement benefits</t>
  </si>
  <si>
    <t>Adjustments to reconcile use of different data sources</t>
  </si>
  <si>
    <t>of which: central government support</t>
  </si>
  <si>
    <t>of which: debt interest</t>
  </si>
  <si>
    <t>of which: Local Authority Pension Scheme</t>
  </si>
  <si>
    <t>of which: rates</t>
  </si>
  <si>
    <t>of which: equity injection into Housing Revenue Account</t>
  </si>
  <si>
    <t>Net social benefits</t>
  </si>
  <si>
    <t>of which: housing benefits and rent rebates</t>
  </si>
  <si>
    <t>Other current grants and current grants abroad</t>
  </si>
  <si>
    <t>Total local government resource adjustments</t>
  </si>
  <si>
    <t>Other resource adjustments</t>
  </si>
  <si>
    <t>Public corporations</t>
  </si>
  <si>
    <t>Asset Purchase Facility and Special Liquidity Scheme</t>
  </si>
  <si>
    <t>Total other resource adjustments</t>
  </si>
  <si>
    <t>Total resource adjustments</t>
  </si>
  <si>
    <r>
      <t>Timing adjustments</t>
    </r>
    <r>
      <rPr>
        <vertAlign val="superscript"/>
        <sz val="8"/>
        <color theme="1"/>
        <rFont val="Arial"/>
        <family val="2"/>
      </rPr>
      <t>(3)</t>
    </r>
  </si>
  <si>
    <t xml:space="preserve">Central government </t>
  </si>
  <si>
    <t>Local government</t>
  </si>
  <si>
    <t>Memo items (for OBR) - NOT PUBLISHED</t>
  </si>
  <si>
    <t>SOPS - Social Price Support</t>
  </si>
  <si>
    <t>TR03 - Credit Guarantee Scheme</t>
  </si>
  <si>
    <t>ALAG - switch CG grants to private sector to CG grants to LA</t>
  </si>
  <si>
    <t>EQUI - Equitable Life payments</t>
  </si>
  <si>
    <t>HMRC - Adjustment to Tax Credits</t>
  </si>
  <si>
    <t>Memo items (for LGR) - NOT PUBLISHED</t>
  </si>
  <si>
    <t>CG grants to LAs in DEL</t>
  </si>
  <si>
    <t>CG grants to LAs in AME - HB &amp; CT</t>
  </si>
  <si>
    <t>CG grants to LAs in AME - Fire &amp; police pensions</t>
  </si>
  <si>
    <t>CG grants to LAs in AME - Other</t>
  </si>
  <si>
    <t>Total LASFE</t>
  </si>
  <si>
    <t>Scottish NNDR</t>
  </si>
  <si>
    <t>LG depreciation</t>
  </si>
  <si>
    <t>VAT refunds</t>
  </si>
  <si>
    <t>LA to CG debt interest</t>
  </si>
  <si>
    <t>Scottish transfer payments</t>
  </si>
  <si>
    <t>Learning &amp; Skills Council grants</t>
  </si>
  <si>
    <t>Use of LA data for CG finance</t>
  </si>
  <si>
    <t>Use of DWP data for HB and rent rebates</t>
  </si>
  <si>
    <t>Use of ONS data sources for debt interest</t>
  </si>
  <si>
    <t>ONS addition of police and fire pensions</t>
  </si>
  <si>
    <t>Discrepancies in source data</t>
  </si>
  <si>
    <t>LA payment of non-domestic rates</t>
  </si>
  <si>
    <t>Equity injection into HRA</t>
  </si>
  <si>
    <t>Other adjustments</t>
  </si>
  <si>
    <t>England CG grants to LAs in DEL</t>
  </si>
  <si>
    <t>England CG grants to LAs in AME - HB &amp; CT</t>
  </si>
  <si>
    <t>England CG grants to LAs in AME - Fire &amp; police pensions</t>
  </si>
  <si>
    <t>England CG grants to LA in AME - Other</t>
  </si>
  <si>
    <t>Difference between COINS CG grants to LAs &amp; LA data</t>
  </si>
  <si>
    <t>England debt interest</t>
  </si>
  <si>
    <t>England Housing Benefit (LA estimate)</t>
  </si>
  <si>
    <t>Scotland CG grants to LAs in DEL</t>
  </si>
  <si>
    <t>Scotland CG grants to LAs in AME - HB &amp; CT</t>
  </si>
  <si>
    <t>Scotland CG grants to LA in AME - Other</t>
  </si>
  <si>
    <t>Scotland debt interest</t>
  </si>
  <si>
    <t>Scotland Housing Benefit (LA estimate)</t>
  </si>
  <si>
    <t>Wales CG grants to LAs in DEL</t>
  </si>
  <si>
    <t>Wales CG grants to LAs in AME - HB &amp; CT</t>
  </si>
  <si>
    <t>Wales CG grants to LAs in AME - Fire &amp; police pensions</t>
  </si>
  <si>
    <t>Wales CG grants to LA in AME - Other</t>
  </si>
  <si>
    <t>Wales debt interest</t>
  </si>
  <si>
    <t>Wales Housing Benefit (LA estimate)</t>
  </si>
  <si>
    <t>N.Ireland CG grants to LAs in DEL</t>
  </si>
  <si>
    <t>N.Ireland CG grants to LA in AME</t>
  </si>
  <si>
    <t>Checks</t>
  </si>
  <si>
    <t>Other current grants</t>
  </si>
  <si>
    <t>Change in inventories</t>
  </si>
  <si>
    <t>Acquisitions less disposals of valuables</t>
  </si>
  <si>
    <t>Adjustment for different data used by OBR in PSGI forecast</t>
  </si>
  <si>
    <t>Total capital budget data replaced by different source data</t>
  </si>
  <si>
    <t>Remove data in budgets which do not form part of public sector gross investment</t>
  </si>
  <si>
    <t>Net lending to private sector</t>
  </si>
  <si>
    <t>Capital support for public corporations</t>
  </si>
  <si>
    <t>Local government supported capital expenditure</t>
  </si>
  <si>
    <t>Purchase of company securities</t>
  </si>
  <si>
    <t>Sale of company securities</t>
  </si>
  <si>
    <t>Total capital budget data not in public sector gross investment</t>
  </si>
  <si>
    <t>Central government  adjustments in National Accounts</t>
  </si>
  <si>
    <t>Gross fixed capital formation</t>
  </si>
  <si>
    <t>of which: profit or loss - sale of other assets (from resource budgets)</t>
  </si>
  <si>
    <t>Capital grants to and from the private sector</t>
  </si>
  <si>
    <t>of which: Royal Mail assets transfer</t>
  </si>
  <si>
    <t>Total central government capital adjustments</t>
  </si>
  <si>
    <t>of which: overhanging debt</t>
  </si>
  <si>
    <t>of which: financial transactions</t>
  </si>
  <si>
    <t>of which: capital grants from private sector</t>
  </si>
  <si>
    <t>of which: roads de-trunking</t>
  </si>
  <si>
    <t>Capital grants</t>
  </si>
  <si>
    <t>of which: grants to public corporations</t>
  </si>
  <si>
    <t>Total local government capital adjustments</t>
  </si>
  <si>
    <t>Other capital adjustments</t>
  </si>
  <si>
    <t>Housing Revenue Account reform receipts</t>
  </si>
  <si>
    <t>Total other capital adjustments</t>
  </si>
  <si>
    <t>Total capital adjustments</t>
  </si>
  <si>
    <t>-</t>
  </si>
  <si>
    <r>
      <t>Accounting adjustments</t>
    </r>
    <r>
      <rPr>
        <vertAlign val="superscript"/>
        <sz val="8"/>
        <rFont val="Humnst777 Lt BT"/>
        <family val="2"/>
      </rPr>
      <t xml:space="preserve"> (2)</t>
    </r>
  </si>
  <si>
    <r>
      <t>BBC domestic services</t>
    </r>
    <r>
      <rPr>
        <vertAlign val="superscript"/>
        <sz val="8"/>
        <rFont val="Humnst777 Lt BT"/>
        <family val="2"/>
      </rPr>
      <t xml:space="preserve"> </t>
    </r>
  </si>
  <si>
    <r>
      <t xml:space="preserve">Public sector gross investment </t>
    </r>
    <r>
      <rPr>
        <vertAlign val="superscript"/>
        <sz val="8"/>
        <rFont val="Humnst777 BlkCn BT"/>
        <family val="2"/>
      </rPr>
      <t>(3)</t>
    </r>
  </si>
  <si>
    <r>
      <t xml:space="preserve">Public sector net investment </t>
    </r>
    <r>
      <rPr>
        <vertAlign val="superscript"/>
        <sz val="8"/>
        <rFont val="Humnst777 BlkCn BT"/>
        <family val="2"/>
      </rPr>
      <t xml:space="preserve">(3) </t>
    </r>
  </si>
  <si>
    <r>
      <t>Total DEL</t>
    </r>
    <r>
      <rPr>
        <vertAlign val="superscript"/>
        <sz val="8"/>
        <rFont val="Humnst777 Lt BT"/>
        <family val="2"/>
      </rPr>
      <t xml:space="preserve"> (4)</t>
    </r>
  </si>
  <si>
    <t>(4) Total DEL is given by resource DEL excluding depreciation plus capital DEL.</t>
  </si>
  <si>
    <t>Total Resource DEL excluding depreciation</t>
  </si>
  <si>
    <t xml:space="preserve">   Central government </t>
  </si>
  <si>
    <t xml:space="preserve">   Local government</t>
  </si>
  <si>
    <t>2015-16 outturn</t>
  </si>
  <si>
    <t>(1) In 2014-15 the Government put in place a loan arrangement in advance of Network Rail's formal reclassification to the Public Sector in September 2014. This is included in Capital departmental AME as lending to the private sector.</t>
  </si>
  <si>
    <t>(1) Total DEL is given by Resource DEL excluding depreciation (Table 6) plus Capital DEL (Table 4).</t>
  </si>
  <si>
    <t>Total DEL</t>
  </si>
  <si>
    <t>VAT and GNI based EU contributions</t>
  </si>
  <si>
    <t>(2) Following implementation of ESA10, Network Rail is now classified to Central Government. Consequently from 2015-16 there is no longer a Central Government capital grant to Network Rail.  The actual expenditure of Network Rail appears in the Department for Transport departmental AME budget.</t>
  </si>
  <si>
    <t>Table 1 Total Managed Expenditure, 2012-13 to 2016-17</t>
  </si>
  <si>
    <t>2016-17</t>
  </si>
  <si>
    <t xml:space="preserve">BBC domestic services </t>
  </si>
  <si>
    <t>(2) Transactions from 2012-13 onwards have been affected by financial sector interventions, see Box 2.A in Chapter 2 of PESA 2017.</t>
  </si>
  <si>
    <t>(3) This excludes the temporary effects of banks being classified to the public sector. See Box 2.A in Chapter 2 of PESA 2017.</t>
  </si>
  <si>
    <t>(1) Tax credits include working tax credits, stakeholder pension credits and Child Tax Credits. Child allowances paid as part of Income Support and Jobseekers' Allowance are shown within social security benefits. Tax credits include elements that are treated as negative tax in National Accounts.</t>
  </si>
  <si>
    <t>Business, Energy and Industrial Strategy</t>
  </si>
  <si>
    <t>Exiting the European Union</t>
  </si>
  <si>
    <t>International Trade</t>
  </si>
  <si>
    <t xml:space="preserve">(2) The Scottish Government's DEL block grant has been adjusted to reflect the devolution of taxes using the methodology set out in the Scottish Government's fiscal framework agreement. The fiscal framework determines the Scottish Government's DEL adjustments, while the Scottish Government's AME includes all self-financed spending (resulting from their tax policy choices and borrowing). The Scottish Government's DEL block grant will also be adjusted to reflect welfare devolution, using the methodology set out in the fiscal framework, when the Scottish Government take on executive competency for these powers.  </t>
  </si>
  <si>
    <t>Table 2 Resource DEL, 2012-13 to 2016-17</t>
  </si>
  <si>
    <r>
      <t xml:space="preserve">Scotland </t>
    </r>
    <r>
      <rPr>
        <vertAlign val="superscript"/>
        <sz val="8"/>
        <rFont val="Humnst777 Lt BT"/>
        <family val="2"/>
      </rPr>
      <t xml:space="preserve">(2) </t>
    </r>
  </si>
  <si>
    <t xml:space="preserve">(3) Figures from 2013-14 reflect adjustment to departmental DEL and AME budgets for changes to local government funding relating to the localisation of business rates and council tax benefit. </t>
  </si>
  <si>
    <t xml:space="preserve">(4) The Scottish Government's DEL block grant has been adjusted to reflect the devolution of taxes using the methodology set out in the Scottish Government's fiscal framework agreement. The fiscal framework determines the Scottish Government's DEL adjustments, while the Scottish Government's AME includes all self-financed spending (resulting from their tax policy choices and borrowing). The Scottish Government's DEL block grant will also be adjusted to reflect welfare devolution, using the methodology set out in the fiscal framework, when the Scottish Government take on executive competency for these powers.  </t>
  </si>
  <si>
    <t>(5) Transactions from 2012-13 onwards have been affected by financial sector interventions, see Box 2.A in Chapter 2 of PESA 2017.</t>
  </si>
  <si>
    <t>Table 3 Resource departmental AME, 2012-13 to 2016-17</t>
  </si>
  <si>
    <r>
      <t xml:space="preserve">Scotland </t>
    </r>
    <r>
      <rPr>
        <vertAlign val="superscript"/>
        <sz val="8"/>
        <rFont val="Humnst777 Lt BT"/>
        <family val="2"/>
      </rPr>
      <t>(4)</t>
    </r>
  </si>
  <si>
    <r>
      <t xml:space="preserve">HM Treasury </t>
    </r>
    <r>
      <rPr>
        <vertAlign val="superscript"/>
        <sz val="8"/>
        <rFont val="Humnst777 Lt BT"/>
        <family val="2"/>
      </rPr>
      <t>(5)</t>
    </r>
  </si>
  <si>
    <r>
      <t xml:space="preserve">Business, Energy and Industrial Strategy </t>
    </r>
    <r>
      <rPr>
        <vertAlign val="superscript"/>
        <sz val="8"/>
        <rFont val="Humnst777 Lt BT"/>
        <family val="2"/>
      </rPr>
      <t>(1)</t>
    </r>
  </si>
  <si>
    <t>Table 4 Capital DEL, 2012-13 to 2016-17</t>
  </si>
  <si>
    <t>(3) Transactions from 2012-13 onwards have been affected by financial sector interventions, see Box 2.A in Chapter 2 of PESA 2017.</t>
  </si>
  <si>
    <t>Table 5 Capital departmental AME, 2012-13 to 2016-17</t>
  </si>
  <si>
    <r>
      <t>Scotland</t>
    </r>
    <r>
      <rPr>
        <vertAlign val="superscript"/>
        <sz val="8"/>
        <rFont val="Humnst777 Lt BT"/>
        <family val="2"/>
      </rPr>
      <t xml:space="preserve"> (2)</t>
    </r>
  </si>
  <si>
    <t>Table 6 Resource DEL excluding depreciation, 2012-13 to 2016-17</t>
  </si>
  <si>
    <r>
      <t>Table 7 Total Departmental Expenditure Limits</t>
    </r>
    <r>
      <rPr>
        <vertAlign val="superscript"/>
        <sz val="12"/>
        <color indexed="30"/>
        <rFont val="Humnst777 BlkCn BT"/>
        <family val="2"/>
      </rPr>
      <t xml:space="preserve"> (1)</t>
    </r>
    <r>
      <rPr>
        <sz val="12"/>
        <color indexed="30"/>
        <rFont val="Humnst777 BlkCn BT"/>
        <family val="2"/>
      </rPr>
      <t>, 2012-13 to 2016-17</t>
    </r>
  </si>
  <si>
    <r>
      <t xml:space="preserve">Scotland </t>
    </r>
    <r>
      <rPr>
        <vertAlign val="superscript"/>
        <sz val="8"/>
        <rFont val="Humnst777 Lt BT"/>
        <family val="2"/>
      </rPr>
      <t>(2)</t>
    </r>
  </si>
  <si>
    <r>
      <t>Table 8 Total Managed Expenditure by departmental group and other expenditure</t>
    </r>
    <r>
      <rPr>
        <vertAlign val="superscript"/>
        <sz val="12"/>
        <color indexed="30"/>
        <rFont val="Humnst777 BlkCn BT"/>
        <family val="2"/>
      </rPr>
      <t xml:space="preserve"> </t>
    </r>
    <r>
      <rPr>
        <sz val="12"/>
        <color indexed="30"/>
        <rFont val="Humnst777 BlkCn BT"/>
        <family val="2"/>
      </rPr>
      <t>, 
2012-13 to 2016-17</t>
    </r>
  </si>
  <si>
    <t xml:space="preserve">(3) The Scottish Government's DEL block grant has been adjusted to reflect the devolution of taxes using the methodology set out in the Scottish Government's fiscal framework agreement. The fiscal framework determines the Scottish Government's DEL adjustments, while the Scottish Government's AME includes all self-financed spending (resulting from their tax policy choices and borrowing). The Scottish Government's DEL block grant will also be adjusted to reflect welfare devolution, using the methodology set out in the fiscal framework, when the Scottish Government take on executive competency for these powers.  </t>
  </si>
  <si>
    <t>(4) Transactions from 2012-13 onwards have been affected by financial sector interventions, see Box 2.A in Chapter 2 of PESA 2017.</t>
  </si>
  <si>
    <t>(5) Total departmental expenditure is given by Resource DEL excluding depreciation plus capital DEL plus resource and capital departmental AME.</t>
  </si>
  <si>
    <t>(6) Total other expenditure is other AME spend within total managed expenditure.</t>
  </si>
  <si>
    <t>(7) This excludes the temporary effects of banks being classified to the public sector. See Box 2.A in Chapter 2 of PESA 2017.</t>
  </si>
  <si>
    <r>
      <t>Transport</t>
    </r>
    <r>
      <rPr>
        <vertAlign val="superscript"/>
        <sz val="8"/>
        <rFont val="Humnst777 Lt BT"/>
        <family val="2"/>
      </rPr>
      <t xml:space="preserve"> (2)</t>
    </r>
  </si>
  <si>
    <r>
      <t>Scotland</t>
    </r>
    <r>
      <rPr>
        <vertAlign val="superscript"/>
        <sz val="8"/>
        <rFont val="Humnst777 Lt BT"/>
        <family val="2"/>
      </rPr>
      <t xml:space="preserve"> (3)</t>
    </r>
  </si>
  <si>
    <r>
      <t>HM Treasury</t>
    </r>
    <r>
      <rPr>
        <vertAlign val="superscript"/>
        <sz val="8"/>
        <rFont val="Humnst777 Lt BT"/>
        <family val="2"/>
      </rPr>
      <t xml:space="preserve"> (4)</t>
    </r>
  </si>
  <si>
    <r>
      <t xml:space="preserve">Total departmental expenditure </t>
    </r>
    <r>
      <rPr>
        <vertAlign val="superscript"/>
        <sz val="8"/>
        <rFont val="Humnst777 BlkCn BT"/>
        <family val="2"/>
      </rPr>
      <t>(5)</t>
    </r>
  </si>
  <si>
    <r>
      <t xml:space="preserve">Total  other expenditure </t>
    </r>
    <r>
      <rPr>
        <vertAlign val="superscript"/>
        <sz val="8"/>
        <rFont val="Humnst777 BlkCn BT"/>
        <family val="2"/>
      </rPr>
      <t>(6)</t>
    </r>
  </si>
  <si>
    <r>
      <t xml:space="preserve">Total Managed Expenditure </t>
    </r>
    <r>
      <rPr>
        <vertAlign val="superscript"/>
        <sz val="8"/>
        <rFont val="Humnst777 BlkCn BT"/>
        <family val="2"/>
      </rPr>
      <t xml:space="preserve">(7) </t>
    </r>
  </si>
  <si>
    <r>
      <t>Table 9 Accounting adjustme</t>
    </r>
    <r>
      <rPr>
        <sz val="12"/>
        <color rgb="FF0070C0"/>
        <rFont val="Humnst777 BlkCn BT"/>
        <family val="2"/>
      </rPr>
      <t>nts</t>
    </r>
    <r>
      <rPr>
        <b/>
        <vertAlign val="superscript"/>
        <sz val="12"/>
        <color rgb="FF0070C0"/>
        <rFont val="Humnst777 BlkCn BT"/>
        <family val="2"/>
      </rPr>
      <t xml:space="preserve"> </t>
    </r>
    <r>
      <rPr>
        <vertAlign val="superscript"/>
        <sz val="12"/>
        <color rgb="FF0070C0"/>
        <rFont val="Humnst777 BlkCn BT"/>
        <family val="2"/>
      </rPr>
      <t>(1)</t>
    </r>
    <r>
      <rPr>
        <sz val="12"/>
        <color rgb="FF0070C0"/>
        <rFont val="Humnst777 BlkCn BT"/>
        <family val="2"/>
      </rPr>
      <t>, 2012-13 to 2016-17</t>
    </r>
  </si>
  <si>
    <t>2016-17 outturn</t>
  </si>
  <si>
    <r>
      <t>Table 9 Accounting adjustme</t>
    </r>
    <r>
      <rPr>
        <sz val="12"/>
        <color rgb="FF0070C0"/>
        <rFont val="Humnst777 BlkCn BT"/>
        <family val="2"/>
      </rPr>
      <t>nts</t>
    </r>
    <r>
      <rPr>
        <b/>
        <vertAlign val="superscript"/>
        <sz val="12"/>
        <color rgb="FF0070C0"/>
        <rFont val="Humnst777 BlkCn BT"/>
        <family val="2"/>
      </rPr>
      <t xml:space="preserve"> </t>
    </r>
    <r>
      <rPr>
        <vertAlign val="superscript"/>
        <sz val="12"/>
        <color rgb="FF0070C0"/>
        <rFont val="Humnst777 BlkCn BT"/>
        <family val="2"/>
      </rPr>
      <t>(1)</t>
    </r>
    <r>
      <rPr>
        <sz val="12"/>
        <color rgb="FF0070C0"/>
        <rFont val="Humnst777 BlkCn BT"/>
        <family val="2"/>
      </rPr>
      <t>, 2012-13 to 2016-17 (continued)</t>
    </r>
  </si>
  <si>
    <t>of which: ONS R&amp;D Adjustment</t>
  </si>
  <si>
    <r>
      <t xml:space="preserve">Northern Ireland Executive and Scottish Government transfers between DEL and AME </t>
    </r>
    <r>
      <rPr>
        <vertAlign val="superscript"/>
        <sz val="8"/>
        <rFont val="Humnst777 Lt BT"/>
        <family val="2"/>
      </rPr>
      <t>(2)</t>
    </r>
  </si>
  <si>
    <t xml:space="preserve">(1) The accounting adjustments are described in Annex D of PESA 2017. </t>
  </si>
  <si>
    <r>
      <t xml:space="preserve">Total Managed Expenditure </t>
    </r>
    <r>
      <rPr>
        <vertAlign val="superscript"/>
        <sz val="8"/>
        <rFont val="Humnst777 BlkCn BT"/>
        <family val="2"/>
      </rPr>
      <t xml:space="preserve">(3) (4) </t>
    </r>
  </si>
  <si>
    <r>
      <t xml:space="preserve">HM Treasury </t>
    </r>
    <r>
      <rPr>
        <vertAlign val="superscript"/>
        <sz val="8"/>
        <rFont val="Humnst777 Lt BT"/>
        <family val="2"/>
      </rPr>
      <t xml:space="preserve">(3) </t>
    </r>
  </si>
  <si>
    <t>Health and Social Care</t>
  </si>
  <si>
    <t>Digital, Culture, Media and Sport</t>
  </si>
  <si>
    <t>MHCLG - Housing and Communities</t>
  </si>
  <si>
    <t xml:space="preserve">MHCLG - Local Government </t>
  </si>
  <si>
    <r>
      <t xml:space="preserve">MHCLG - Local Government </t>
    </r>
    <r>
      <rPr>
        <vertAlign val="superscript"/>
        <sz val="8"/>
        <rFont val="Humnst777 Lt BT"/>
        <family val="2"/>
      </rPr>
      <t>(1)</t>
    </r>
  </si>
  <si>
    <r>
      <t xml:space="preserve">MHCLG - Local Government </t>
    </r>
    <r>
      <rPr>
        <vertAlign val="superscript"/>
        <sz val="8"/>
        <rFont val="Humnst777 Lt BT"/>
        <family val="2"/>
      </rPr>
      <t xml:space="preserve">(3) </t>
    </r>
  </si>
  <si>
    <t>Northern Ireland Executive and Scottish Government transfers between DEL and AME</t>
  </si>
  <si>
    <t>(3) Reflects timing difference between the latest OSCAR and other source data and the data underlying the Public Sector Finances statistical bulletin. These mainly result from revisions policy and issues with late corrections to OSCAR data in the early years.</t>
  </si>
  <si>
    <t>(2) Northern Ireland Executive expenditure offsets with Northern Ireland domestic rates (part of other AME and not in budgets) in local government adjustments.</t>
  </si>
  <si>
    <r>
      <t xml:space="preserve">Health and Social Care </t>
    </r>
    <r>
      <rPr>
        <vertAlign val="superscript"/>
        <sz val="8"/>
        <rFont val="Humnst777 Lt BT"/>
        <family val="2"/>
      </rPr>
      <t>(1)</t>
    </r>
  </si>
  <si>
    <r>
      <t>MHCLG - Local Government</t>
    </r>
    <r>
      <rPr>
        <vertAlign val="superscript"/>
        <sz val="8"/>
        <rFont val="Humnst777 Lt BT"/>
        <family val="2"/>
      </rPr>
      <t xml:space="preserve"> (3)</t>
    </r>
  </si>
  <si>
    <t>(1) 2015-16 figure reflects a change to the long-term discount rate used for provisions to maintain compliance with International Financial Reporting Standards (IFRS).</t>
  </si>
  <si>
    <t>(2) Following implementation of ESA10, Network Rail is now classified to Central Government. Consequently Total Managed Expenditure (TME) includes Network Rail spending in all years shown. However, the actual expenditure of Network Rail only appears in the Department for Transport budget from 2015-16. Figures in 2013-14 and 2014-15 also reflect a change in accounting policy for recognising impairment on the roads network.</t>
  </si>
  <si>
    <t>(1) Following implementation of ESA10, Network Rail is now classified to Central Government. Consequently from 2015-16 there is no longer a Central Government capital grant to Network Rail.  The actual expenditure of Network Rail appears in the Department for Transport departmental AME budget.</t>
  </si>
  <si>
    <r>
      <t>Health and Social Care</t>
    </r>
    <r>
      <rPr>
        <vertAlign val="superscript"/>
        <sz val="8"/>
        <rFont val="Humnst777 Lt BT"/>
        <family val="2"/>
      </rPr>
      <t xml:space="preserve"> (1)</t>
    </r>
  </si>
  <si>
    <t>(2)  Following implementation of ESA10, Network Rail is now classified to Central Government. Consequently Total Managed Expenditure (TME) includes Network Rail spending in all years shown. However, the actual expenditure of Network Rail only appears in the Department for Transport budget from 2015-16. In 2014-15 the Government put in place a loan arrangement in advance of Network Rail's formal reclassification to the Public Sector in September 2014. This is included in Capital departmental AME as lending to the private sector. Figures in 2013-14 and 2014-15 also reflect a change in accounting policy for recognising impairment on the roads network.</t>
  </si>
  <si>
    <t>EU-funded expenditure</t>
  </si>
  <si>
    <t>Grant-equivalent element of student lending</t>
  </si>
  <si>
    <t>of which: debt-interest payments to central government</t>
  </si>
  <si>
    <t>of which: police and fire top-up grants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</si>
</sst>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0,;\-"/>
    <numFmt numFmtId="166" formatCode="#,##0,;\-#,##0,"/>
    <numFmt numFmtId="167" formatCode="#,##0.0"/>
    <numFmt numFmtId="168" formatCode="0.0"/>
    <numFmt numFmtId="169" formatCode="0.000"/>
  </numFmts>
  <fonts count="34" x14ac:knownFonts="1">
    <font>
      <sz val="8"/>
      <name val="Arial"/>
      <family val="2"/>
    </font>
    <font>
      <sz val="11"/>
      <color theme="1"/>
      <name val="Calibri"/>
      <family val="2"/>
      <scheme val="minor"/>
    </font>
    <font>
      <sz val="10"/>
      <name val="Arial"/>
      <family val="2"/>
    </font>
    <font>
      <sz val="11"/>
      <color indexed="30"/>
      <name val="Humnst777 BlkCn BT"/>
      <family val="2"/>
    </font>
    <font>
      <sz val="8"/>
      <name val="Arial"/>
      <family val="2"/>
    </font>
    <font>
      <b/>
      <sz val="8"/>
      <color indexed="12"/>
      <name val="Arial"/>
      <family val="2"/>
    </font>
    <font>
      <sz val="12"/>
      <color rgb="FFFF0000"/>
      <name val="Humnst777 BlkCn BT"/>
      <family val="2"/>
    </font>
    <font>
      <sz val="8"/>
      <color indexed="12"/>
      <name val="Humnst777 BlkCn BT"/>
      <family val="2"/>
    </font>
    <font>
      <sz val="8"/>
      <name val="Humnst777 BlkCn BT"/>
      <family val="2"/>
    </font>
    <font>
      <sz val="8"/>
      <color indexed="30"/>
      <name val="Humnst777 BlkCn BT"/>
      <family val="2"/>
    </font>
    <font>
      <b/>
      <sz val="8"/>
      <name val="Arial"/>
      <family val="2"/>
    </font>
    <font>
      <i/>
      <sz val="8"/>
      <color indexed="30"/>
      <name val="Humnst777 Lt BT"/>
      <family val="2"/>
    </font>
    <font>
      <sz val="8"/>
      <color indexed="12"/>
      <name val="Humnst777 Lt BT"/>
      <family val="2"/>
    </font>
    <font>
      <sz val="8"/>
      <name val="Humnst777 Lt BT"/>
      <family val="2"/>
    </font>
    <font>
      <vertAlign val="superscript"/>
      <sz val="8"/>
      <name val="Humnst777 Lt BT"/>
      <family val="2"/>
    </font>
    <font>
      <i/>
      <sz val="8"/>
      <color indexed="12"/>
      <name val="Arial"/>
      <family val="2"/>
    </font>
    <font>
      <i/>
      <sz val="8"/>
      <color indexed="12"/>
      <name val="Humnst777 Lt BT"/>
      <family val="2"/>
    </font>
    <font>
      <vertAlign val="superscript"/>
      <sz val="8"/>
      <name val="Humnst777 BlkCn BT"/>
      <family val="2"/>
    </font>
    <font>
      <i/>
      <sz val="8"/>
      <name val="Humnst777 Lt BT"/>
      <family val="2"/>
    </font>
    <font>
      <b/>
      <sz val="12"/>
      <color indexed="12"/>
      <name val="Arial"/>
      <family val="2"/>
    </font>
    <font>
      <sz val="8"/>
      <color theme="1"/>
      <name val="Arial"/>
      <family val="2"/>
    </font>
    <font>
      <b/>
      <sz val="8"/>
      <color theme="1"/>
      <name val="Arial"/>
      <family val="2"/>
    </font>
    <font>
      <sz val="12"/>
      <color indexed="30"/>
      <name val="Humnst777 BlkCn BT"/>
      <family val="2"/>
    </font>
    <font>
      <sz val="8"/>
      <color rgb="FFFF0000"/>
      <name val="Arial"/>
      <family val="2"/>
    </font>
    <font>
      <i/>
      <sz val="8"/>
      <color theme="1"/>
      <name val="Arial"/>
      <family val="2"/>
    </font>
    <font>
      <vertAlign val="superscript"/>
      <sz val="8"/>
      <color theme="1"/>
      <name val="Arial"/>
      <family val="2"/>
    </font>
    <font>
      <b/>
      <sz val="8"/>
      <color indexed="8"/>
      <name val="Arial"/>
      <family val="2"/>
    </font>
    <font>
      <sz val="8"/>
      <color indexed="8"/>
      <name val="Arial"/>
      <family val="2"/>
    </font>
    <font>
      <vertAlign val="superscript"/>
      <sz val="12"/>
      <color indexed="30"/>
      <name val="Humnst777 BlkCn BT"/>
      <family val="2"/>
    </font>
    <font>
      <sz val="12"/>
      <name val="Arial"/>
      <family val="2"/>
    </font>
    <font>
      <sz val="12"/>
      <color rgb="FF0070C0"/>
      <name val="Humnst777 BlkCn BT"/>
      <family val="2"/>
    </font>
    <font>
      <b/>
      <vertAlign val="superscript"/>
      <sz val="12"/>
      <color rgb="FF0070C0"/>
      <name val="Humnst777 BlkCn BT"/>
      <family val="2"/>
    </font>
    <font>
      <vertAlign val="superscript"/>
      <sz val="12"/>
      <color rgb="FF0070C0"/>
      <name val="Humnst777 BlkCn BT"/>
      <family val="2"/>
    </font>
    <font>
      <b/>
      <sz val="8"/>
      <color indexed="12"/>
      <name val="Humnst777 Lt BT"/>
      <family val="2"/>
    </font>
  </fonts>
  <fills count="6">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24"/>
        <bgColor indexed="64"/>
      </patternFill>
    </fill>
    <fill>
      <patternFill patternType="solid">
        <fgColor theme="0"/>
        <bgColor indexed="64"/>
      </patternFill>
    </fill>
  </fills>
  <borders count="43">
    <border>
      <left/>
      <right/>
      <top/>
      <bottom/>
      <diagonal/>
    </border>
    <border>
      <left/>
      <right/>
      <top/>
      <bottom style="thin">
        <color indexed="12"/>
      </bottom>
      <diagonal/>
    </border>
    <border>
      <left style="medium">
        <color indexed="30"/>
      </left>
      <right/>
      <top style="medium">
        <color indexed="30"/>
      </top>
      <bottom/>
      <diagonal/>
    </border>
    <border>
      <left/>
      <right/>
      <top style="medium">
        <color indexed="30"/>
      </top>
      <bottom style="thin">
        <color indexed="30"/>
      </bottom>
      <diagonal/>
    </border>
    <border>
      <left/>
      <right/>
      <top style="medium">
        <color indexed="30"/>
      </top>
      <bottom/>
      <diagonal/>
    </border>
    <border>
      <left style="medium">
        <color indexed="30"/>
      </left>
      <right/>
      <top/>
      <bottom/>
      <diagonal/>
    </border>
    <border>
      <left/>
      <right/>
      <top style="thin">
        <color indexed="12"/>
      </top>
      <bottom style="thin">
        <color indexed="12"/>
      </bottom>
      <diagonal/>
    </border>
    <border>
      <left style="medium">
        <color indexed="30"/>
      </left>
      <right/>
      <top/>
      <bottom style="thin">
        <color indexed="30"/>
      </bottom>
      <diagonal/>
    </border>
    <border>
      <left/>
      <right/>
      <top/>
      <bottom style="medium">
        <color theme="3" tint="0.39991454817346722"/>
      </bottom>
      <diagonal/>
    </border>
    <border>
      <left/>
      <right/>
      <top style="thin">
        <color indexed="30"/>
      </top>
      <bottom/>
      <diagonal/>
    </border>
    <border>
      <left style="medium">
        <color indexed="30"/>
      </left>
      <right/>
      <top/>
      <bottom style="medium">
        <color indexed="30"/>
      </bottom>
      <diagonal/>
    </border>
    <border>
      <left/>
      <right/>
      <top/>
      <bottom style="thin">
        <color indexed="30"/>
      </bottom>
      <diagonal/>
    </border>
    <border>
      <left/>
      <right/>
      <top/>
      <bottom style="medium">
        <color indexed="3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30"/>
      </right>
      <top style="medium">
        <color indexed="30"/>
      </top>
      <bottom/>
      <diagonal/>
    </border>
    <border>
      <left/>
      <right style="medium">
        <color indexed="30"/>
      </right>
      <top/>
      <bottom/>
      <diagonal/>
    </border>
    <border>
      <left/>
      <right style="medium">
        <color indexed="30"/>
      </right>
      <top style="medium">
        <color indexed="30"/>
      </top>
      <bottom style="thin">
        <color indexed="30"/>
      </bottom>
      <diagonal/>
    </border>
    <border>
      <left/>
      <right style="medium">
        <color indexed="30"/>
      </right>
      <top/>
      <bottom style="medium">
        <color indexed="30"/>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style="medium">
        <color indexed="30"/>
      </top>
      <bottom/>
      <diagonal/>
    </border>
    <border>
      <left/>
      <right style="medium">
        <color rgb="FF0070C0"/>
      </right>
      <top style="medium">
        <color indexed="30"/>
      </top>
      <bottom style="thin">
        <color indexed="30"/>
      </bottom>
      <diagonal/>
    </border>
    <border>
      <left style="medium">
        <color rgb="FF0070C0"/>
      </left>
      <right/>
      <top/>
      <bottom style="thin">
        <color indexed="30"/>
      </bottom>
      <diagonal/>
    </border>
    <border>
      <left/>
      <right style="medium">
        <color rgb="FF0070C0"/>
      </right>
      <top/>
      <bottom style="medium">
        <color theme="3" tint="0.39991454817346722"/>
      </bottom>
      <diagonal/>
    </border>
    <border>
      <left style="medium">
        <color rgb="FF0070C0"/>
      </left>
      <right/>
      <top style="thin">
        <color indexed="30"/>
      </top>
      <bottom style="thin">
        <color indexed="30"/>
      </bottom>
      <diagonal/>
    </border>
    <border>
      <left style="medium">
        <color rgb="FF0070C0"/>
      </left>
      <right/>
      <top style="thin">
        <color indexed="30"/>
      </top>
      <bottom/>
      <diagonal/>
    </border>
    <border>
      <left/>
      <right style="medium">
        <color rgb="FF0070C0"/>
      </right>
      <top style="thin">
        <color indexed="3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right style="medium">
        <color indexed="30"/>
      </right>
      <top/>
      <bottom style="thin">
        <color indexed="30"/>
      </bottom>
      <diagonal/>
    </border>
    <border>
      <left/>
      <right style="medium">
        <color rgb="FF0070C0"/>
      </right>
      <top/>
      <bottom style="thin">
        <color indexed="30"/>
      </bottom>
      <diagonal/>
    </border>
    <border>
      <left style="medium">
        <color rgb="FF0070C0"/>
      </left>
      <right/>
      <top/>
      <bottom style="medium">
        <color indexed="30"/>
      </bottom>
      <diagonal/>
    </border>
    <border>
      <left/>
      <right style="medium">
        <color rgb="FF0070C0"/>
      </right>
      <top/>
      <bottom style="medium">
        <color indexed="30"/>
      </bottom>
      <diagonal/>
    </border>
  </borders>
  <cellStyleXfs count="12">
    <xf numFmtId="0" fontId="0" fillId="0" borderId="0"/>
    <xf numFmtId="0" fontId="19" fillId="0" borderId="0">
      <alignment vertical="top" wrapText="1"/>
    </xf>
    <xf numFmtId="0" fontId="2" fillId="0" borderId="0"/>
    <xf numFmtId="0" fontId="5" fillId="0" borderId="1">
      <alignment horizontal="right"/>
    </xf>
    <xf numFmtId="0" fontId="10" fillId="4" borderId="0">
      <alignment horizontal="right" vertical="top" wrapText="1"/>
    </xf>
    <xf numFmtId="0" fontId="5" fillId="0" borderId="0"/>
    <xf numFmtId="0" fontId="4" fillId="0" borderId="0"/>
    <xf numFmtId="164" fontId="4" fillId="0" borderId="0">
      <alignment wrapText="1"/>
      <protection locked="0"/>
    </xf>
    <xf numFmtId="165" fontId="4" fillId="0" borderId="0">
      <alignment wrapText="1"/>
      <protection locked="0"/>
    </xf>
    <xf numFmtId="166" fontId="10" fillId="4" borderId="6">
      <alignment wrapText="1"/>
    </xf>
    <xf numFmtId="0" fontId="15" fillId="0" borderId="0"/>
    <xf numFmtId="0" fontId="1" fillId="0" borderId="0"/>
  </cellStyleXfs>
  <cellXfs count="186">
    <xf numFmtId="0" fontId="0" fillId="0" borderId="0" xfId="0"/>
    <xf numFmtId="3" fontId="8" fillId="3" borderId="2" xfId="2" applyNumberFormat="1" applyFont="1" applyFill="1" applyBorder="1" applyAlignment="1">
      <alignment horizontal="left" vertical="top"/>
    </xf>
    <xf numFmtId="3" fontId="8" fillId="3" borderId="5" xfId="2" applyNumberFormat="1" applyFont="1" applyFill="1" applyBorder="1" applyAlignment="1">
      <alignment horizontal="left" vertical="top"/>
    </xf>
    <xf numFmtId="3" fontId="8" fillId="3" borderId="0" xfId="4" applyNumberFormat="1" applyFont="1" applyFill="1" applyBorder="1" applyAlignment="1" applyProtection="1">
      <alignment horizontal="right" vertical="top" wrapText="1"/>
      <protection locked="0"/>
    </xf>
    <xf numFmtId="3" fontId="8" fillId="3" borderId="0" xfId="2" applyNumberFormat="1" applyFont="1" applyFill="1" applyBorder="1" applyAlignment="1">
      <alignment horizontal="right" vertical="top"/>
    </xf>
    <xf numFmtId="3" fontId="8" fillId="3" borderId="0" xfId="9" applyNumberFormat="1" applyFont="1" applyFill="1" applyBorder="1" applyAlignment="1" applyProtection="1">
      <alignment horizontal="right"/>
      <protection locked="0"/>
    </xf>
    <xf numFmtId="3" fontId="8" fillId="3" borderId="8" xfId="9" applyNumberFormat="1" applyFont="1" applyFill="1" applyBorder="1" applyAlignment="1" applyProtection="1">
      <alignment horizontal="right"/>
      <protection locked="0"/>
    </xf>
    <xf numFmtId="3" fontId="8" fillId="3" borderId="5" xfId="9" applyNumberFormat="1" applyFont="1" applyFill="1" applyBorder="1" applyAlignment="1" applyProtection="1">
      <protection locked="0"/>
    </xf>
    <xf numFmtId="3" fontId="8" fillId="3" borderId="7" xfId="9" applyNumberFormat="1" applyFont="1" applyFill="1" applyBorder="1" applyAlignment="1" applyProtection="1">
      <protection locked="0"/>
    </xf>
    <xf numFmtId="3" fontId="8" fillId="3" borderId="11" xfId="9" applyNumberFormat="1" applyFont="1" applyFill="1" applyBorder="1" applyAlignment="1" applyProtection="1">
      <protection locked="0"/>
    </xf>
    <xf numFmtId="3" fontId="8" fillId="3" borderId="10" xfId="9" applyNumberFormat="1" applyFont="1" applyFill="1" applyBorder="1" applyAlignment="1" applyProtection="1">
      <protection locked="0"/>
    </xf>
    <xf numFmtId="3" fontId="8" fillId="3" borderId="12" xfId="9" applyNumberFormat="1" applyFont="1" applyFill="1" applyBorder="1" applyAlignment="1" applyProtection="1">
      <protection locked="0"/>
    </xf>
    <xf numFmtId="167" fontId="8" fillId="3" borderId="12" xfId="9" applyNumberFormat="1" applyFont="1" applyFill="1" applyBorder="1" applyAlignment="1" applyProtection="1">
      <protection locked="0"/>
    </xf>
    <xf numFmtId="0" fontId="0" fillId="0" borderId="0" xfId="0" applyAlignment="1"/>
    <xf numFmtId="0" fontId="20" fillId="0" borderId="0" xfId="11" applyFont="1"/>
    <xf numFmtId="0" fontId="20" fillId="0" borderId="0" xfId="11" applyFont="1" applyBorder="1"/>
    <xf numFmtId="168" fontId="20" fillId="0" borderId="0" xfId="11" applyNumberFormat="1" applyFont="1" applyBorder="1"/>
    <xf numFmtId="168" fontId="20" fillId="0" borderId="0" xfId="11" applyNumberFormat="1" applyFont="1"/>
    <xf numFmtId="167" fontId="23" fillId="0" borderId="0" xfId="11" applyNumberFormat="1" applyFont="1"/>
    <xf numFmtId="167" fontId="20" fillId="0" borderId="0" xfId="11" applyNumberFormat="1" applyFont="1" applyBorder="1"/>
    <xf numFmtId="167" fontId="20" fillId="0" borderId="0" xfId="11" applyNumberFormat="1" applyFont="1"/>
    <xf numFmtId="0" fontId="21" fillId="0" borderId="0" xfId="11" applyFont="1" applyBorder="1"/>
    <xf numFmtId="0" fontId="21" fillId="0" borderId="13" xfId="11" applyFont="1" applyBorder="1"/>
    <xf numFmtId="0" fontId="20" fillId="0" borderId="14" xfId="11" applyFont="1" applyBorder="1"/>
    <xf numFmtId="0" fontId="21" fillId="0" borderId="15" xfId="11" applyFont="1" applyBorder="1"/>
    <xf numFmtId="0" fontId="21" fillId="0" borderId="16" xfId="11" applyFont="1" applyBorder="1"/>
    <xf numFmtId="168" fontId="20" fillId="0" borderId="17" xfId="11" applyNumberFormat="1" applyFont="1" applyBorder="1"/>
    <xf numFmtId="0" fontId="26" fillId="0" borderId="15" xfId="11" applyFont="1" applyBorder="1"/>
    <xf numFmtId="0" fontId="23" fillId="0" borderId="0" xfId="11" applyFont="1"/>
    <xf numFmtId="168" fontId="20" fillId="0" borderId="14" xfId="11" applyNumberFormat="1" applyFont="1" applyBorder="1"/>
    <xf numFmtId="0" fontId="21" fillId="0" borderId="18" xfId="11" applyFont="1" applyBorder="1"/>
    <xf numFmtId="168" fontId="20" fillId="0" borderId="19" xfId="11" applyNumberFormat="1" applyFont="1" applyBorder="1"/>
    <xf numFmtId="168" fontId="23" fillId="0" borderId="0" xfId="11" applyNumberFormat="1" applyFont="1"/>
    <xf numFmtId="0" fontId="27" fillId="0" borderId="0" xfId="11" applyFont="1"/>
    <xf numFmtId="169" fontId="20" fillId="0" borderId="0" xfId="11" applyNumberFormat="1" applyFont="1"/>
    <xf numFmtId="0" fontId="20" fillId="0" borderId="0" xfId="11" applyFont="1" applyFill="1"/>
    <xf numFmtId="3" fontId="7" fillId="5" borderId="0" xfId="5" applyNumberFormat="1" applyFont="1" applyFill="1" applyBorder="1" applyAlignment="1" applyProtection="1">
      <alignment vertical="top"/>
      <protection locked="0"/>
    </xf>
    <xf numFmtId="0" fontId="0" fillId="5" borderId="0" xfId="0" applyFill="1"/>
    <xf numFmtId="3" fontId="12" fillId="5" borderId="0" xfId="5" applyNumberFormat="1" applyFont="1" applyFill="1" applyBorder="1" applyAlignment="1" applyProtection="1">
      <alignment horizontal="right" vertical="top"/>
      <protection locked="0"/>
    </xf>
    <xf numFmtId="3" fontId="13" fillId="5" borderId="0" xfId="7" quotePrefix="1" applyNumberFormat="1" applyFont="1" applyFill="1" applyBorder="1" applyAlignment="1">
      <alignment horizontal="right" wrapText="1"/>
      <protection locked="0"/>
    </xf>
    <xf numFmtId="3" fontId="16" fillId="5" borderId="0" xfId="10" applyNumberFormat="1" applyFont="1" applyFill="1" applyBorder="1" applyAlignment="1" applyProtection="1">
      <alignment horizontal="right" vertical="top"/>
      <protection locked="0"/>
    </xf>
    <xf numFmtId="3" fontId="7" fillId="5" borderId="9" xfId="5" applyNumberFormat="1" applyFont="1" applyFill="1" applyBorder="1" applyAlignment="1" applyProtection="1">
      <alignment horizontal="right" vertical="top"/>
      <protection locked="0"/>
    </xf>
    <xf numFmtId="3" fontId="13" fillId="5" borderId="0" xfId="8" applyNumberFormat="1" applyFont="1" applyFill="1" applyBorder="1" applyAlignment="1" applyProtection="1">
      <alignment horizontal="right" vertical="top" wrapText="1"/>
      <protection locked="0"/>
    </xf>
    <xf numFmtId="3" fontId="7" fillId="5" borderId="0" xfId="3" applyNumberFormat="1" applyFont="1" applyFill="1" applyBorder="1" applyAlignment="1" applyProtection="1">
      <alignment horizontal="right" vertical="top"/>
      <protection locked="0"/>
    </xf>
    <xf numFmtId="3" fontId="8" fillId="5" borderId="0" xfId="0" applyNumberFormat="1" applyFont="1" applyFill="1" applyBorder="1" applyAlignment="1">
      <alignment vertical="top"/>
    </xf>
    <xf numFmtId="3" fontId="9" fillId="5" borderId="5" xfId="5" applyNumberFormat="1" applyFont="1" applyFill="1" applyBorder="1" applyAlignment="1" applyProtection="1">
      <protection locked="0"/>
    </xf>
    <xf numFmtId="3" fontId="9" fillId="5" borderId="0" xfId="5" applyNumberFormat="1" applyFont="1" applyFill="1" applyBorder="1" applyAlignment="1" applyProtection="1">
      <protection locked="0"/>
    </xf>
    <xf numFmtId="3" fontId="7" fillId="5" borderId="0" xfId="5" applyNumberFormat="1" applyFont="1" applyFill="1" applyBorder="1" applyAlignment="1" applyProtection="1">
      <protection locked="0"/>
    </xf>
    <xf numFmtId="3" fontId="13" fillId="5" borderId="5" xfId="8" applyNumberFormat="1" applyFont="1" applyFill="1" applyBorder="1" applyAlignment="1" applyProtection="1">
      <protection locked="0"/>
    </xf>
    <xf numFmtId="3" fontId="13" fillId="5" borderId="5" xfId="8" applyNumberFormat="1" applyFont="1" applyFill="1" applyBorder="1" applyAlignment="1">
      <protection locked="0"/>
    </xf>
    <xf numFmtId="3" fontId="9" fillId="5" borderId="0" xfId="3" applyNumberFormat="1" applyFont="1" applyFill="1" applyBorder="1" applyAlignment="1" applyProtection="1">
      <alignment horizontal="right" vertical="top"/>
      <protection locked="0"/>
    </xf>
    <xf numFmtId="3" fontId="13" fillId="5" borderId="4" xfId="0" quotePrefix="1" applyNumberFormat="1" applyFont="1" applyFill="1" applyBorder="1" applyAlignment="1" applyProtection="1">
      <alignment vertical="top"/>
      <protection locked="0"/>
    </xf>
    <xf numFmtId="3" fontId="13" fillId="5" borderId="0" xfId="0" applyNumberFormat="1" applyFont="1" applyFill="1" applyBorder="1" applyAlignment="1" applyProtection="1">
      <protection locked="0"/>
    </xf>
    <xf numFmtId="3" fontId="0" fillId="5" borderId="0" xfId="0" applyNumberFormat="1" applyFill="1" applyBorder="1" applyAlignment="1"/>
    <xf numFmtId="3" fontId="7" fillId="5" borderId="0" xfId="3" applyNumberFormat="1" applyFont="1" applyFill="1" applyBorder="1" applyAlignment="1" applyProtection="1">
      <alignment horizontal="right"/>
      <protection locked="0"/>
    </xf>
    <xf numFmtId="0" fontId="0" fillId="5" borderId="0" xfId="0" applyFill="1" applyBorder="1"/>
    <xf numFmtId="3" fontId="8" fillId="5" borderId="0" xfId="2" applyNumberFormat="1" applyFont="1" applyFill="1" applyBorder="1" applyAlignment="1">
      <alignment horizontal="right" vertical="top"/>
    </xf>
    <xf numFmtId="167" fontId="13" fillId="5" borderId="0" xfId="7" quotePrefix="1" applyNumberFormat="1" applyFont="1" applyFill="1" applyBorder="1" applyAlignment="1">
      <alignment horizontal="right" wrapText="1"/>
      <protection locked="0"/>
    </xf>
    <xf numFmtId="167" fontId="18" fillId="5" borderId="0" xfId="7" quotePrefix="1" applyNumberFormat="1" applyFont="1" applyFill="1" applyBorder="1" applyAlignment="1">
      <alignment horizontal="right" wrapText="1"/>
      <protection locked="0"/>
    </xf>
    <xf numFmtId="167" fontId="8" fillId="3" borderId="0" xfId="9" applyNumberFormat="1" applyFont="1" applyFill="1" applyBorder="1" applyAlignment="1" applyProtection="1">
      <alignment horizontal="right"/>
      <protection locked="0"/>
    </xf>
    <xf numFmtId="167" fontId="0" fillId="5" borderId="0" xfId="0" applyNumberFormat="1" applyFill="1" applyBorder="1" applyAlignment="1"/>
    <xf numFmtId="167" fontId="7" fillId="5" borderId="0" xfId="5" applyNumberFormat="1" applyFont="1" applyFill="1" applyBorder="1" applyAlignment="1" applyProtection="1">
      <protection locked="0"/>
    </xf>
    <xf numFmtId="167" fontId="8" fillId="5" borderId="0" xfId="2" applyNumberFormat="1" applyFont="1" applyFill="1" applyBorder="1" applyAlignment="1">
      <alignment horizontal="right" vertical="top"/>
    </xf>
    <xf numFmtId="167" fontId="8" fillId="3" borderId="11" xfId="9" applyNumberFormat="1" applyFont="1" applyFill="1" applyBorder="1" applyAlignment="1" applyProtection="1">
      <protection locked="0"/>
    </xf>
    <xf numFmtId="3" fontId="0" fillId="0" borderId="0" xfId="0" applyNumberFormat="1"/>
    <xf numFmtId="0" fontId="0" fillId="0" borderId="0" xfId="0" applyAlignment="1"/>
    <xf numFmtId="3" fontId="13" fillId="5" borderId="0" xfId="0" quotePrefix="1" applyNumberFormat="1" applyFont="1" applyFill="1" applyBorder="1" applyAlignment="1" applyProtection="1">
      <alignment vertical="top"/>
      <protection locked="0"/>
    </xf>
    <xf numFmtId="3" fontId="22" fillId="5" borderId="2" xfId="1" applyNumberFormat="1" applyFont="1" applyFill="1" applyBorder="1" applyAlignment="1" applyProtection="1">
      <alignment vertical="top"/>
      <protection locked="0"/>
    </xf>
    <xf numFmtId="3" fontId="3" fillId="5" borderId="4" xfId="1" applyNumberFormat="1" applyFont="1" applyFill="1" applyBorder="1" applyAlignment="1" applyProtection="1">
      <alignment vertical="top"/>
      <protection locked="0"/>
    </xf>
    <xf numFmtId="3" fontId="7" fillId="5" borderId="4" xfId="1" applyNumberFormat="1" applyFont="1" applyFill="1" applyBorder="1" applyAlignment="1" applyProtection="1">
      <alignment vertical="top"/>
      <protection locked="0"/>
    </xf>
    <xf numFmtId="0" fontId="0" fillId="5" borderId="20" xfId="0" applyFill="1" applyBorder="1"/>
    <xf numFmtId="3" fontId="6" fillId="5" borderId="5" xfId="3" applyNumberFormat="1" applyFont="1" applyFill="1" applyBorder="1" applyAlignment="1" applyProtection="1">
      <alignment horizontal="right" vertical="top"/>
      <protection locked="0"/>
    </xf>
    <xf numFmtId="3" fontId="9" fillId="5" borderId="21" xfId="3" applyNumberFormat="1" applyFont="1" applyFill="1" applyBorder="1" applyAlignment="1" applyProtection="1">
      <alignment horizontal="right"/>
      <protection locked="0"/>
    </xf>
    <xf numFmtId="3" fontId="8" fillId="3" borderId="21" xfId="4" applyNumberFormat="1" applyFont="1" applyFill="1" applyBorder="1" applyAlignment="1" applyProtection="1">
      <alignment horizontal="right" vertical="top" wrapText="1"/>
      <protection locked="0"/>
    </xf>
    <xf numFmtId="3" fontId="8" fillId="3" borderId="21" xfId="2" applyNumberFormat="1" applyFont="1" applyFill="1" applyBorder="1" applyAlignment="1">
      <alignment horizontal="right" vertical="top"/>
    </xf>
    <xf numFmtId="0" fontId="0" fillId="5" borderId="21" xfId="0" applyFill="1" applyBorder="1"/>
    <xf numFmtId="3" fontId="13" fillId="5" borderId="21" xfId="7" quotePrefix="1" applyNumberFormat="1" applyFont="1" applyFill="1" applyBorder="1" applyAlignment="1">
      <alignment horizontal="right" wrapText="1"/>
      <protection locked="0"/>
    </xf>
    <xf numFmtId="3" fontId="8" fillId="3" borderId="12" xfId="9" applyNumberFormat="1" applyFont="1" applyFill="1" applyBorder="1" applyAlignment="1" applyProtection="1">
      <alignment horizontal="right"/>
      <protection locked="0"/>
    </xf>
    <xf numFmtId="3" fontId="8" fillId="3" borderId="23" xfId="9" applyNumberFormat="1" applyFont="1" applyFill="1" applyBorder="1" applyAlignment="1" applyProtection="1">
      <alignment horizontal="right"/>
      <protection locked="0"/>
    </xf>
    <xf numFmtId="3" fontId="3" fillId="2" borderId="25" xfId="2" applyNumberFormat="1" applyFont="1" applyFill="1" applyBorder="1" applyAlignment="1">
      <alignment vertical="top"/>
    </xf>
    <xf numFmtId="0" fontId="0" fillId="0" borderId="26" xfId="0" applyBorder="1"/>
    <xf numFmtId="3" fontId="6" fillId="0" borderId="27" xfId="3" applyNumberFormat="1" applyFont="1" applyFill="1" applyBorder="1" applyAlignment="1" applyProtection="1">
      <alignment horizontal="right" vertical="top"/>
      <protection locked="0"/>
    </xf>
    <xf numFmtId="3" fontId="8" fillId="3" borderId="29" xfId="2" applyNumberFormat="1" applyFont="1" applyFill="1" applyBorder="1" applyAlignment="1">
      <alignment horizontal="left" vertical="top"/>
    </xf>
    <xf numFmtId="3" fontId="8" fillId="3" borderId="27" xfId="2" applyNumberFormat="1" applyFont="1" applyFill="1" applyBorder="1" applyAlignment="1">
      <alignment horizontal="left" vertical="top"/>
    </xf>
    <xf numFmtId="3" fontId="8" fillId="3" borderId="28" xfId="4" applyNumberFormat="1" applyFont="1" applyFill="1" applyBorder="1" applyAlignment="1" applyProtection="1">
      <alignment horizontal="right" vertical="top" wrapText="1"/>
      <protection locked="0"/>
    </xf>
    <xf numFmtId="3" fontId="8" fillId="3" borderId="28" xfId="2" applyNumberFormat="1" applyFont="1" applyFill="1" applyBorder="1" applyAlignment="1">
      <alignment horizontal="right" vertical="top"/>
    </xf>
    <xf numFmtId="3" fontId="9" fillId="5" borderId="27" xfId="5" applyNumberFormat="1" applyFont="1" applyFill="1" applyBorder="1" applyAlignment="1" applyProtection="1">
      <alignment vertical="top"/>
      <protection locked="0"/>
    </xf>
    <xf numFmtId="0" fontId="0" fillId="5" borderId="28" xfId="0" applyFill="1" applyBorder="1"/>
    <xf numFmtId="3" fontId="11" fillId="5" borderId="27" xfId="5" applyNumberFormat="1" applyFont="1" applyFill="1" applyBorder="1" applyAlignment="1" applyProtection="1">
      <alignment vertical="top"/>
      <protection locked="0"/>
    </xf>
    <xf numFmtId="3" fontId="13" fillId="5" borderId="27" xfId="6" applyNumberFormat="1" applyFont="1" applyFill="1" applyBorder="1" applyAlignment="1">
      <alignment horizontal="left" vertical="top"/>
    </xf>
    <xf numFmtId="3" fontId="13" fillId="5" borderId="28" xfId="7" quotePrefix="1" applyNumberFormat="1" applyFont="1" applyFill="1" applyBorder="1" applyAlignment="1">
      <alignment horizontal="right" wrapText="1"/>
      <protection locked="0"/>
    </xf>
    <xf numFmtId="3" fontId="8" fillId="3" borderId="27" xfId="4" applyNumberFormat="1" applyFont="1" applyFill="1" applyBorder="1" applyAlignment="1" applyProtection="1">
      <alignment horizontal="left" vertical="top" wrapText="1"/>
      <protection locked="0"/>
    </xf>
    <xf numFmtId="3" fontId="8" fillId="3" borderId="28" xfId="9" applyNumberFormat="1" applyFont="1" applyFill="1" applyBorder="1" applyAlignment="1" applyProtection="1">
      <alignment horizontal="right"/>
      <protection locked="0"/>
    </xf>
    <xf numFmtId="3" fontId="12" fillId="5" borderId="28" xfId="5" applyNumberFormat="1" applyFont="1" applyFill="1" applyBorder="1" applyAlignment="1" applyProtection="1">
      <alignment horizontal="right" vertical="top"/>
      <protection locked="0"/>
    </xf>
    <xf numFmtId="3" fontId="13" fillId="5" borderId="27" xfId="6" applyNumberFormat="1" applyFont="1" applyFill="1" applyBorder="1" applyAlignment="1">
      <alignment vertical="top" wrapText="1"/>
    </xf>
    <xf numFmtId="3" fontId="16" fillId="5" borderId="28" xfId="10" applyNumberFormat="1" applyFont="1" applyFill="1" applyBorder="1" applyAlignment="1" applyProtection="1">
      <alignment horizontal="right" vertical="top"/>
      <protection locked="0"/>
    </xf>
    <xf numFmtId="3" fontId="8" fillId="3" borderId="31" xfId="4" applyNumberFormat="1" applyFont="1" applyFill="1" applyBorder="1" applyAlignment="1" applyProtection="1">
      <alignment horizontal="left" vertical="top" wrapText="1"/>
      <protection locked="0"/>
    </xf>
    <xf numFmtId="3" fontId="8" fillId="3" borderId="32" xfId="9" applyNumberFormat="1" applyFont="1" applyFill="1" applyBorder="1" applyAlignment="1" applyProtection="1">
      <alignment horizontal="right"/>
      <protection locked="0"/>
    </xf>
    <xf numFmtId="3" fontId="8" fillId="3" borderId="33" xfId="4" applyNumberFormat="1" applyFont="1" applyFill="1" applyBorder="1" applyAlignment="1" applyProtection="1">
      <alignment horizontal="left" vertical="top" wrapText="1"/>
      <protection locked="0"/>
    </xf>
    <xf numFmtId="3" fontId="9" fillId="5" borderId="34" xfId="5" applyNumberFormat="1" applyFont="1" applyFill="1" applyBorder="1" applyAlignment="1" applyProtection="1">
      <alignment vertical="top"/>
      <protection locked="0"/>
    </xf>
    <xf numFmtId="3" fontId="7" fillId="5" borderId="35" xfId="5" applyNumberFormat="1" applyFont="1" applyFill="1" applyBorder="1" applyAlignment="1" applyProtection="1">
      <alignment horizontal="right" vertical="top"/>
      <protection locked="0"/>
    </xf>
    <xf numFmtId="3" fontId="13" fillId="5" borderId="28" xfId="8" applyNumberFormat="1" applyFont="1" applyFill="1" applyBorder="1" applyAlignment="1" applyProtection="1">
      <alignment horizontal="right" vertical="top" wrapText="1"/>
      <protection locked="0"/>
    </xf>
    <xf numFmtId="3" fontId="13" fillId="5" borderId="27" xfId="6" applyNumberFormat="1" applyFont="1" applyFill="1" applyBorder="1" applyAlignment="1">
      <alignment vertical="top"/>
    </xf>
    <xf numFmtId="3" fontId="18" fillId="5" borderId="27" xfId="6" applyNumberFormat="1" applyFont="1" applyFill="1" applyBorder="1" applyAlignment="1">
      <alignment horizontal="left" vertical="top"/>
    </xf>
    <xf numFmtId="3" fontId="8" fillId="3" borderId="27" xfId="4" applyNumberFormat="1" applyFont="1" applyFill="1" applyBorder="1" applyAlignment="1" applyProtection="1">
      <alignment vertical="top" wrapText="1"/>
      <protection locked="0"/>
    </xf>
    <xf numFmtId="3" fontId="13" fillId="5" borderId="36" xfId="6" applyNumberFormat="1" applyFont="1" applyFill="1" applyBorder="1" applyAlignment="1">
      <alignment horizontal="left" vertical="top"/>
    </xf>
    <xf numFmtId="3" fontId="13" fillId="5" borderId="37" xfId="7" quotePrefix="1" applyNumberFormat="1" applyFont="1" applyFill="1" applyBorder="1" applyAlignment="1">
      <alignment horizontal="right" wrapText="1"/>
      <protection locked="0"/>
    </xf>
    <xf numFmtId="3" fontId="13" fillId="5" borderId="38" xfId="7" quotePrefix="1" applyNumberFormat="1" applyFont="1" applyFill="1" applyBorder="1" applyAlignment="1">
      <alignment horizontal="right" wrapText="1"/>
      <protection locked="0"/>
    </xf>
    <xf numFmtId="3" fontId="22" fillId="5" borderId="24" xfId="1" applyNumberFormat="1" applyFont="1" applyFill="1" applyBorder="1" applyAlignment="1" applyProtection="1">
      <alignment vertical="top"/>
      <protection locked="0"/>
    </xf>
    <xf numFmtId="3" fontId="3" fillId="5" borderId="25" xfId="1" applyNumberFormat="1" applyFont="1" applyFill="1" applyBorder="1" applyAlignment="1" applyProtection="1">
      <alignment vertical="top"/>
      <protection locked="0"/>
    </xf>
    <xf numFmtId="3" fontId="7" fillId="5" borderId="25" xfId="1" applyNumberFormat="1" applyFont="1" applyFill="1" applyBorder="1" applyAlignment="1" applyProtection="1">
      <alignment vertical="top"/>
      <protection locked="0"/>
    </xf>
    <xf numFmtId="0" fontId="0" fillId="5" borderId="26" xfId="0" applyFill="1" applyBorder="1"/>
    <xf numFmtId="3" fontId="6" fillId="5" borderId="27" xfId="3" applyNumberFormat="1" applyFont="1" applyFill="1" applyBorder="1" applyAlignment="1" applyProtection="1">
      <alignment horizontal="right" vertical="top"/>
      <protection locked="0"/>
    </xf>
    <xf numFmtId="3" fontId="9" fillId="5" borderId="28" xfId="3" applyNumberFormat="1" applyFont="1" applyFill="1" applyBorder="1" applyAlignment="1" applyProtection="1">
      <alignment horizontal="right"/>
      <protection locked="0"/>
    </xf>
    <xf numFmtId="3" fontId="9" fillId="5" borderId="27" xfId="5" applyNumberFormat="1" applyFont="1" applyFill="1" applyBorder="1" applyAlignment="1" applyProtection="1">
      <protection locked="0"/>
    </xf>
    <xf numFmtId="3" fontId="9" fillId="5" borderId="28" xfId="5" applyNumberFormat="1" applyFont="1" applyFill="1" applyBorder="1" applyAlignment="1" applyProtection="1">
      <protection locked="0"/>
    </xf>
    <xf numFmtId="3" fontId="13" fillId="5" borderId="27" xfId="8" applyNumberFormat="1" applyFont="1" applyFill="1" applyBorder="1" applyAlignment="1" applyProtection="1">
      <protection locked="0"/>
    </xf>
    <xf numFmtId="3" fontId="13" fillId="5" borderId="27" xfId="8" applyNumberFormat="1" applyFont="1" applyFill="1" applyBorder="1" applyAlignment="1">
      <protection locked="0"/>
    </xf>
    <xf numFmtId="3" fontId="8" fillId="3" borderId="36" xfId="9" applyNumberFormat="1" applyFont="1" applyFill="1" applyBorder="1" applyAlignment="1" applyProtection="1">
      <protection locked="0"/>
    </xf>
    <xf numFmtId="3" fontId="8" fillId="3" borderId="37" xfId="9" applyNumberFormat="1" applyFont="1" applyFill="1" applyBorder="1" applyAlignment="1" applyProtection="1">
      <protection locked="0"/>
    </xf>
    <xf numFmtId="3" fontId="8" fillId="3" borderId="38" xfId="9" applyNumberFormat="1" applyFont="1" applyFill="1" applyBorder="1" applyAlignment="1" applyProtection="1">
      <protection locked="0"/>
    </xf>
    <xf numFmtId="3" fontId="8" fillId="3" borderId="37" xfId="9" applyNumberFormat="1" applyFont="1" applyFill="1" applyBorder="1" applyAlignment="1" applyProtection="1">
      <alignment horizontal="right"/>
      <protection locked="0"/>
    </xf>
    <xf numFmtId="3" fontId="8" fillId="3" borderId="38" xfId="9" applyNumberFormat="1" applyFont="1" applyFill="1" applyBorder="1" applyAlignment="1" applyProtection="1">
      <alignment horizontal="right"/>
      <protection locked="0"/>
    </xf>
    <xf numFmtId="3" fontId="3" fillId="5" borderId="24" xfId="1" applyNumberFormat="1" applyFont="1" applyFill="1" applyBorder="1" applyAlignment="1" applyProtection="1">
      <alignment vertical="top"/>
      <protection locked="0"/>
    </xf>
    <xf numFmtId="3" fontId="13" fillId="5" borderId="36" xfId="8" applyNumberFormat="1" applyFont="1" applyFill="1" applyBorder="1" applyAlignment="1" applyProtection="1">
      <protection locked="0"/>
    </xf>
    <xf numFmtId="166" fontId="8" fillId="3" borderId="10" xfId="9" applyFont="1" applyFill="1" applyBorder="1" applyProtection="1">
      <alignment wrapText="1"/>
      <protection locked="0"/>
    </xf>
    <xf numFmtId="3" fontId="8" fillId="3" borderId="23" xfId="9" applyNumberFormat="1" applyFont="1" applyFill="1" applyBorder="1" applyAlignment="1" applyProtection="1">
      <protection locked="0"/>
    </xf>
    <xf numFmtId="3" fontId="8" fillId="5" borderId="5" xfId="2" applyNumberFormat="1" applyFont="1" applyFill="1" applyBorder="1" applyAlignment="1">
      <alignment horizontal="left" vertical="top"/>
    </xf>
    <xf numFmtId="3" fontId="8" fillId="5" borderId="21" xfId="2" applyNumberFormat="1" applyFont="1" applyFill="1" applyBorder="1" applyAlignment="1">
      <alignment horizontal="right" vertical="top"/>
    </xf>
    <xf numFmtId="167" fontId="13" fillId="5" borderId="21" xfId="7" quotePrefix="1" applyNumberFormat="1" applyFont="1" applyFill="1" applyBorder="1" applyAlignment="1">
      <alignment horizontal="right" wrapText="1"/>
      <protection locked="0"/>
    </xf>
    <xf numFmtId="167" fontId="8" fillId="3" borderId="21" xfId="9" applyNumberFormat="1" applyFont="1" applyFill="1" applyBorder="1" applyAlignment="1" applyProtection="1">
      <alignment horizontal="right"/>
      <protection locked="0"/>
    </xf>
    <xf numFmtId="167" fontId="0" fillId="5" borderId="21" xfId="0" applyNumberFormat="1" applyFill="1" applyBorder="1"/>
    <xf numFmtId="167" fontId="8" fillId="5" borderId="21" xfId="2" applyNumberFormat="1" applyFont="1" applyFill="1" applyBorder="1" applyAlignment="1">
      <alignment horizontal="right" vertical="top"/>
    </xf>
    <xf numFmtId="167" fontId="8" fillId="3" borderId="39" xfId="9" applyNumberFormat="1" applyFont="1" applyFill="1" applyBorder="1" applyAlignment="1" applyProtection="1">
      <protection locked="0"/>
    </xf>
    <xf numFmtId="167" fontId="8" fillId="3" borderId="23" xfId="9" applyNumberFormat="1" applyFont="1" applyFill="1" applyBorder="1" applyAlignment="1" applyProtection="1">
      <protection locked="0"/>
    </xf>
    <xf numFmtId="3" fontId="8" fillId="5" borderId="27" xfId="2" applyNumberFormat="1" applyFont="1" applyFill="1" applyBorder="1" applyAlignment="1">
      <alignment horizontal="left" vertical="top"/>
    </xf>
    <xf numFmtId="3" fontId="8" fillId="5" borderId="28" xfId="2" applyNumberFormat="1" applyFont="1" applyFill="1" applyBorder="1" applyAlignment="1">
      <alignment horizontal="right" vertical="top"/>
    </xf>
    <xf numFmtId="167" fontId="13" fillId="5" borderId="28" xfId="7" quotePrefix="1" applyNumberFormat="1" applyFont="1" applyFill="1" applyBorder="1" applyAlignment="1">
      <alignment horizontal="right" wrapText="1"/>
      <protection locked="0"/>
    </xf>
    <xf numFmtId="3" fontId="18" fillId="5" borderId="27" xfId="8" applyNumberFormat="1" applyFont="1" applyFill="1" applyBorder="1" applyAlignment="1" applyProtection="1">
      <protection locked="0"/>
    </xf>
    <xf numFmtId="167" fontId="18" fillId="5" borderId="28" xfId="7" quotePrefix="1" applyNumberFormat="1" applyFont="1" applyFill="1" applyBorder="1" applyAlignment="1">
      <alignment horizontal="right" wrapText="1"/>
      <protection locked="0"/>
    </xf>
    <xf numFmtId="3" fontId="8" fillId="3" borderId="27" xfId="9" applyNumberFormat="1" applyFont="1" applyFill="1" applyBorder="1" applyAlignment="1" applyProtection="1">
      <protection locked="0"/>
    </xf>
    <xf numFmtId="167" fontId="8" fillId="3" borderId="28" xfId="9" applyNumberFormat="1" applyFont="1" applyFill="1" applyBorder="1" applyAlignment="1" applyProtection="1">
      <alignment horizontal="right"/>
      <protection locked="0"/>
    </xf>
    <xf numFmtId="167" fontId="0" fillId="5" borderId="28" xfId="0" applyNumberFormat="1" applyFill="1" applyBorder="1"/>
    <xf numFmtId="3" fontId="8" fillId="3" borderId="31" xfId="9" applyNumberFormat="1" applyFont="1" applyFill="1" applyBorder="1" applyAlignment="1" applyProtection="1">
      <protection locked="0"/>
    </xf>
    <xf numFmtId="167" fontId="8" fillId="3" borderId="40" xfId="9" applyNumberFormat="1" applyFont="1" applyFill="1" applyBorder="1" applyAlignment="1" applyProtection="1">
      <protection locked="0"/>
    </xf>
    <xf numFmtId="3" fontId="8" fillId="3" borderId="41" xfId="9" applyNumberFormat="1" applyFont="1" applyFill="1" applyBorder="1" applyAlignment="1" applyProtection="1">
      <protection locked="0"/>
    </xf>
    <xf numFmtId="167" fontId="8" fillId="3" borderId="42" xfId="9" applyNumberFormat="1" applyFont="1" applyFill="1" applyBorder="1" applyAlignment="1" applyProtection="1">
      <protection locked="0"/>
    </xf>
    <xf numFmtId="0" fontId="24" fillId="0" borderId="27" xfId="11" applyFont="1" applyBorder="1"/>
    <xf numFmtId="0" fontId="20" fillId="0" borderId="28" xfId="11" applyFont="1" applyBorder="1"/>
    <xf numFmtId="167" fontId="13" fillId="5" borderId="37" xfId="7" quotePrefix="1" applyNumberFormat="1" applyFont="1" applyFill="1" applyBorder="1" applyAlignment="1">
      <alignment horizontal="right" wrapText="1"/>
      <protection locked="0"/>
    </xf>
    <xf numFmtId="167" fontId="13" fillId="5" borderId="38" xfId="7" quotePrefix="1" applyNumberFormat="1" applyFont="1" applyFill="1" applyBorder="1" applyAlignment="1">
      <alignment horizontal="right" wrapText="1"/>
      <protection locked="0"/>
    </xf>
    <xf numFmtId="0" fontId="20" fillId="0" borderId="27" xfId="11" applyFont="1" applyBorder="1"/>
    <xf numFmtId="3" fontId="13" fillId="5" borderId="25" xfId="0" quotePrefix="1" applyNumberFormat="1" applyFont="1" applyFill="1" applyBorder="1" applyAlignment="1" applyProtection="1">
      <alignment vertical="top"/>
      <protection locked="0"/>
    </xf>
    <xf numFmtId="3" fontId="13" fillId="5" borderId="25" xfId="0" applyNumberFormat="1" applyFont="1" applyFill="1" applyBorder="1" applyAlignment="1" applyProtection="1">
      <protection locked="0"/>
    </xf>
    <xf numFmtId="0" fontId="0" fillId="5" borderId="25" xfId="0" applyFill="1" applyBorder="1"/>
    <xf numFmtId="0" fontId="0" fillId="0" borderId="0" xfId="0" applyAlignment="1"/>
    <xf numFmtId="3" fontId="8" fillId="3" borderId="21" xfId="9" applyNumberFormat="1" applyFont="1" applyFill="1" applyBorder="1" applyAlignment="1" applyProtection="1">
      <alignment horizontal="right"/>
      <protection locked="0"/>
    </xf>
    <xf numFmtId="3" fontId="8" fillId="3" borderId="39" xfId="9" applyNumberFormat="1" applyFont="1" applyFill="1" applyBorder="1" applyAlignment="1" applyProtection="1">
      <protection locked="0"/>
    </xf>
    <xf numFmtId="3" fontId="13" fillId="5" borderId="4" xfId="0" applyNumberFormat="1" applyFont="1" applyFill="1" applyBorder="1" applyAlignment="1" applyProtection="1">
      <protection locked="0"/>
    </xf>
    <xf numFmtId="0" fontId="0" fillId="5" borderId="4" xfId="0" applyFill="1" applyBorder="1"/>
    <xf numFmtId="3" fontId="13" fillId="5" borderId="27" xfId="6" applyNumberFormat="1" applyFont="1" applyFill="1" applyBorder="1" applyAlignment="1">
      <alignment horizontal="left" vertical="top" wrapText="1"/>
    </xf>
    <xf numFmtId="3" fontId="33" fillId="5" borderId="42" xfId="5" applyNumberFormat="1" applyFont="1" applyFill="1" applyBorder="1" applyAlignment="1" applyProtection="1">
      <alignment horizontal="right"/>
      <protection locked="0"/>
    </xf>
    <xf numFmtId="0" fontId="0" fillId="0" borderId="0" xfId="0" applyBorder="1"/>
    <xf numFmtId="0" fontId="0" fillId="0" borderId="21" xfId="0" applyBorder="1"/>
    <xf numFmtId="3" fontId="13" fillId="5" borderId="0" xfId="6" applyNumberFormat="1" applyFont="1" applyFill="1" applyBorder="1" applyAlignment="1">
      <alignment horizontal="left" vertical="top" wrapText="1"/>
    </xf>
    <xf numFmtId="0" fontId="0" fillId="0" borderId="0" xfId="0" applyBorder="1" applyAlignment="1">
      <alignment horizontal="left" vertical="top" wrapText="1"/>
    </xf>
    <xf numFmtId="3" fontId="8" fillId="3" borderId="3" xfId="4" applyNumberFormat="1" applyFont="1" applyFill="1" applyBorder="1" applyAlignment="1" applyProtection="1">
      <alignment horizontal="center" vertical="top" wrapText="1"/>
      <protection locked="0"/>
    </xf>
    <xf numFmtId="0" fontId="0" fillId="0" borderId="3" xfId="0" applyBorder="1" applyAlignment="1">
      <alignment horizontal="center" vertical="top" wrapText="1"/>
    </xf>
    <xf numFmtId="0" fontId="0" fillId="0" borderId="30" xfId="0" applyBorder="1" applyAlignment="1">
      <alignment horizontal="center" vertical="top" wrapText="1"/>
    </xf>
    <xf numFmtId="0" fontId="0" fillId="0" borderId="22" xfId="0" applyBorder="1" applyAlignment="1">
      <alignment horizontal="center" vertical="top" wrapText="1"/>
    </xf>
    <xf numFmtId="3" fontId="22" fillId="5" borderId="2" xfId="1" applyNumberFormat="1" applyFont="1" applyFill="1" applyBorder="1" applyAlignment="1" applyProtection="1">
      <alignment vertical="top" wrapText="1"/>
      <protection locked="0"/>
    </xf>
    <xf numFmtId="0" fontId="0" fillId="5" borderId="4" xfId="0" applyFill="1" applyBorder="1" applyAlignment="1"/>
    <xf numFmtId="0" fontId="0" fillId="5" borderId="20" xfId="0" applyFill="1" applyBorder="1" applyAlignment="1"/>
    <xf numFmtId="0" fontId="20" fillId="0" borderId="0" xfId="11" applyFont="1" applyAlignment="1">
      <alignment horizontal="left" wrapText="1"/>
    </xf>
    <xf numFmtId="0" fontId="20" fillId="0" borderId="0" xfId="11" applyFont="1" applyAlignment="1">
      <alignment wrapText="1"/>
    </xf>
    <xf numFmtId="0" fontId="29" fillId="0" borderId="4" xfId="0" applyFont="1" applyBorder="1" applyAlignment="1"/>
    <xf numFmtId="0" fontId="29" fillId="0" borderId="20" xfId="0" applyFont="1" applyBorder="1" applyAlignment="1"/>
    <xf numFmtId="3" fontId="22" fillId="5" borderId="24" xfId="1" applyNumberFormat="1" applyFont="1" applyFill="1" applyBorder="1" applyAlignment="1" applyProtection="1">
      <alignment vertical="top" wrapText="1"/>
      <protection locked="0"/>
    </xf>
    <xf numFmtId="3" fontId="22" fillId="5" borderId="25" xfId="1" applyNumberFormat="1" applyFont="1" applyFill="1" applyBorder="1" applyAlignment="1" applyProtection="1">
      <alignment vertical="top" wrapText="1"/>
      <protection locked="0"/>
    </xf>
    <xf numFmtId="3" fontId="22" fillId="5" borderId="26" xfId="1" applyNumberFormat="1" applyFont="1" applyFill="1" applyBorder="1" applyAlignment="1" applyProtection="1">
      <alignment vertical="top" wrapText="1"/>
      <protection locked="0"/>
    </xf>
    <xf numFmtId="3" fontId="13" fillId="5" borderId="36" xfId="6" applyNumberFormat="1" applyFont="1" applyFill="1"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3" fontId="13" fillId="5" borderId="27" xfId="6" applyNumberFormat="1" applyFont="1" applyFill="1" applyBorder="1" applyAlignment="1">
      <alignment horizontal="left" vertical="top" wrapText="1"/>
    </xf>
    <xf numFmtId="0" fontId="0" fillId="0" borderId="28" xfId="0" applyBorder="1" applyAlignment="1">
      <alignment horizontal="left" vertical="top" wrapText="1"/>
    </xf>
    <xf numFmtId="3" fontId="22" fillId="2" borderId="24" xfId="2" applyNumberFormat="1" applyFont="1" applyFill="1" applyBorder="1" applyAlignment="1">
      <alignment vertical="top"/>
    </xf>
  </cellXfs>
  <cellStyles count="12">
    <cellStyle name="Heading 1" xfId="1" builtinId="16"/>
    <cellStyle name="Normal" xfId="0" builtinId="0"/>
    <cellStyle name="Normal 2" xfId="11"/>
    <cellStyle name="Normal_PESA 2008 Chapter 9 Tables (Web)" xfId="2"/>
    <cellStyle name="Normal_Sheet1" xfId="6"/>
    <cellStyle name="Table Header" xfId="4"/>
    <cellStyle name="Table Heading 1" xfId="5"/>
    <cellStyle name="Table Heading 2" xfId="10"/>
    <cellStyle name="Table Row Millions" xfId="8"/>
    <cellStyle name="Table Row Percentage" xfId="7"/>
    <cellStyle name="Table Total Millions" xfId="9"/>
    <cellStyle name="Table Units" xfId="3"/>
  </cellStyles>
  <dxfs count="19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client\P\PESA\Publications\PESA08\Copy%20of%20PEF%20FSBR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ruce/Report_Templates/SDS_Dev/CIMVI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kyv\Open\OSCAR%20Chart%20of%20Accounts%7bdb5-doc4461604-ma4-mi1%7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phmt/_Economic%20analysis/Publications/PESA16/July%20Command%20Paper/Brian%20Working%20Papers/Chapter%201%20tables/Table%201.14%20underlying%20data%20-%20accounting%20adjustments_PESA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lassification"/>
      <sheetName val="Dept AMEsum"/>
      <sheetName val="DELsum"/>
      <sheetName val="PC DELsum"/>
      <sheetName val="Oth COINS data"/>
      <sheetName val="ONS NAA data"/>
      <sheetName val="Adjusts in DEL"/>
      <sheetName val="DEL_PSATforecast"/>
      <sheetName val="Ftabs input"/>
      <sheetName val="PBR Ftabs input"/>
      <sheetName val="Ftabs diff"/>
      <sheetName val="Calculations"/>
      <sheetName val="Actual PSCE, PSNI"/>
      <sheetName val="TME"/>
      <sheetName val="Oth cur ac adj in AME"/>
      <sheetName val="Oth cap ac adj in AME"/>
      <sheetName val="PESA TME table"/>
      <sheetName val="NA Query"/>
      <sheetName val="New DEL Query"/>
      <sheetName val="PSAT2"/>
      <sheetName val="PBR PSAT2"/>
      <sheetName val="Diff PSAT2"/>
      <sheetName val="LA curr, old"/>
      <sheetName val="LA curr, PBR"/>
      <sheetName val="LA curr, FSBR"/>
      <sheetName val="LA cap, old"/>
      <sheetName val="LA cap, new"/>
      <sheetName val="Mod Query"/>
      <sheetName val="Mod input"/>
      <sheetName val="Upload"/>
      <sheetName val="ANTdl"/>
      <sheetName val="Model BEFORE input"/>
      <sheetName val=" Model AFTER input"/>
      <sheetName val="Input-Model AFTER input"/>
      <sheetName val="AA Query"/>
      <sheetName val="New AA table"/>
      <sheetName val="EC codes"/>
    </sheetNames>
    <sheetDataSet>
      <sheetData sheetId="0"/>
      <sheetData sheetId="1" refreshError="1"/>
      <sheetData sheetId="2"/>
      <sheetData sheetId="3"/>
      <sheetData sheetId="4" refreshError="1"/>
      <sheetData sheetId="5"/>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sheetData sheetId="33"/>
      <sheetData sheetId="34" refreshError="1"/>
      <sheetData sheetId="35" refreshError="1"/>
      <sheetData sheetId="36" refreshError="1"/>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Formatting"/>
      <sheetName val="Report"/>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from v1"/>
      <sheetName val="OSCAR CoA v2"/>
      <sheetName val="OSCAR to COINS mapping (pivot)"/>
      <sheetName val="COINS_OSCAR_mapping"/>
      <sheetName val="SOCI v1"/>
      <sheetName val="SOFP v1"/>
      <sheetName val="OSCAR COA View"/>
      <sheetName val="Part II Resource to cash"/>
      <sheetName val="Variables"/>
      <sheetName val="Latest G&amp;S"/>
      <sheetName val="Goods &amp; services L2 "/>
      <sheetName val="OSCAR SCoA by asset type v2"/>
      <sheetName val="OSCAR COA inc COINS mapping"/>
      <sheetName val="WGA OCS"/>
      <sheetName val="WGA BSheet"/>
      <sheetName val="Procurement Categories"/>
      <sheetName val="Treatment of Provisions"/>
      <sheetName val="Sheet1"/>
      <sheetName val="OSCAR Chart of Accounts{db5-doc"/>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As"/>
      <sheetName val="OSCAR - Data remaining"/>
      <sheetName val="OSCAR - Data removed"/>
      <sheetName val="ESA10 Changes from TOM &amp; OBR"/>
      <sheetName val="NAA PEF data"/>
      <sheetName val="ESA changes_from Tom for OBR"/>
      <sheetName val="ONS OSCAR DATA"/>
      <sheetName val="ONS adjustments"/>
      <sheetName val="PESA 1.1_ LINK TO CHAPTER 1"/>
      <sheetName val="LASFE"/>
      <sheetName val="Checks by PSAT category"/>
      <sheetName val="OBR Table 4.16_March 2016 EFO"/>
      <sheetName val="ISSUES"/>
    </sheetNames>
    <sheetDataSet>
      <sheetData sheetId="0">
        <row r="30">
          <cell r="C30">
            <v>-15029943</v>
          </cell>
        </row>
        <row r="244">
          <cell r="C244">
            <v>25.380215</v>
          </cell>
          <cell r="D244">
            <v>20.117062000000001</v>
          </cell>
          <cell r="E244">
            <v>23.367312999999999</v>
          </cell>
          <cell r="F244">
            <v>25.307979</v>
          </cell>
          <cell r="G244">
            <v>10.078887000000016</v>
          </cell>
        </row>
        <row r="277">
          <cell r="C277">
            <v>4.085</v>
          </cell>
          <cell r="D277">
            <v>2.6560000000000001</v>
          </cell>
          <cell r="E277">
            <v>2.1040000000000001</v>
          </cell>
          <cell r="F277">
            <v>2.044</v>
          </cell>
          <cell r="G277">
            <v>201.67699999999999</v>
          </cell>
        </row>
      </sheetData>
      <sheetData sheetId="1"/>
      <sheetData sheetId="2"/>
      <sheetData sheetId="3"/>
      <sheetData sheetId="4">
        <row r="51">
          <cell r="H51">
            <v>-29</v>
          </cell>
          <cell r="I51">
            <v>0</v>
          </cell>
          <cell r="J51">
            <v>-78</v>
          </cell>
          <cell r="K51">
            <v>0</v>
          </cell>
          <cell r="L51">
            <v>0</v>
          </cell>
        </row>
        <row r="56">
          <cell r="H56">
            <v>1312</v>
          </cell>
          <cell r="I56">
            <v>1361</v>
          </cell>
          <cell r="J56">
            <v>1507</v>
          </cell>
          <cell r="K56">
            <v>1916</v>
          </cell>
          <cell r="L56">
            <v>797.16120981122424</v>
          </cell>
        </row>
      </sheetData>
      <sheetData sheetId="5"/>
      <sheetData sheetId="6"/>
      <sheetData sheetId="7"/>
      <sheetData sheetId="8">
        <row r="27">
          <cell r="C27">
            <v>-19994.563000000111</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zoomScaleNormal="100" workbookViewId="0">
      <selection activeCell="A8" sqref="A8"/>
    </sheetView>
  </sheetViews>
  <sheetFormatPr defaultRowHeight="11.25" x14ac:dyDescent="0.2"/>
  <cols>
    <col min="1" max="1" width="66" bestFit="1" customWidth="1"/>
  </cols>
  <sheetData>
    <row r="1" spans="1:7" ht="15.75" x14ac:dyDescent="0.2">
      <c r="A1" s="185" t="s">
        <v>241</v>
      </c>
      <c r="B1" s="79"/>
      <c r="C1" s="79"/>
      <c r="D1" s="79"/>
      <c r="E1" s="79"/>
      <c r="F1" s="80"/>
    </row>
    <row r="2" spans="1:7" ht="16.5" thickBot="1" x14ac:dyDescent="0.25">
      <c r="A2" s="81" t="s">
        <v>0</v>
      </c>
      <c r="B2" s="38"/>
      <c r="C2" s="38"/>
      <c r="D2" s="38"/>
      <c r="E2" s="38"/>
      <c r="F2" s="161" t="s">
        <v>1</v>
      </c>
    </row>
    <row r="3" spans="1:7" x14ac:dyDescent="0.2">
      <c r="A3" s="82"/>
      <c r="B3" s="166" t="s">
        <v>2</v>
      </c>
      <c r="C3" s="167"/>
      <c r="D3" s="167"/>
      <c r="E3" s="167"/>
      <c r="F3" s="168"/>
    </row>
    <row r="4" spans="1:7" x14ac:dyDescent="0.2">
      <c r="A4" s="83"/>
      <c r="B4" s="3" t="s">
        <v>3</v>
      </c>
      <c r="C4" s="3" t="s">
        <v>4</v>
      </c>
      <c r="D4" s="3" t="s">
        <v>5</v>
      </c>
      <c r="E4" s="3" t="s">
        <v>6</v>
      </c>
      <c r="F4" s="84" t="s">
        <v>242</v>
      </c>
    </row>
    <row r="5" spans="1:7" x14ac:dyDescent="0.2">
      <c r="A5" s="83"/>
      <c r="B5" s="4" t="s">
        <v>7</v>
      </c>
      <c r="C5" s="4" t="s">
        <v>7</v>
      </c>
      <c r="D5" s="4" t="s">
        <v>7</v>
      </c>
      <c r="E5" s="4" t="s">
        <v>7</v>
      </c>
      <c r="F5" s="85" t="s">
        <v>7</v>
      </c>
    </row>
    <row r="6" spans="1:7" ht="12" customHeight="1" x14ac:dyDescent="0.2">
      <c r="A6" s="86" t="s">
        <v>8</v>
      </c>
      <c r="B6" s="36"/>
      <c r="C6" s="36"/>
      <c r="D6" s="36"/>
      <c r="E6" s="36"/>
      <c r="F6" s="87"/>
    </row>
    <row r="7" spans="1:7" ht="12" customHeight="1" x14ac:dyDescent="0.2">
      <c r="A7" s="88" t="s">
        <v>9</v>
      </c>
      <c r="B7" s="38"/>
      <c r="C7" s="38"/>
      <c r="D7" s="38"/>
      <c r="E7" s="38"/>
      <c r="F7" s="87"/>
    </row>
    <row r="8" spans="1:7" ht="12" customHeight="1" x14ac:dyDescent="0.2">
      <c r="A8" s="89" t="s">
        <v>10</v>
      </c>
      <c r="B8" s="39">
        <v>309660</v>
      </c>
      <c r="C8" s="39">
        <v>308361</v>
      </c>
      <c r="D8" s="39">
        <v>307844</v>
      </c>
      <c r="E8" s="39">
        <v>306676</v>
      </c>
      <c r="F8" s="90">
        <v>303700</v>
      </c>
      <c r="G8" s="64"/>
    </row>
    <row r="9" spans="1:7" ht="12" customHeight="1" x14ac:dyDescent="0.2">
      <c r="A9" s="89" t="s">
        <v>11</v>
      </c>
      <c r="B9" s="39">
        <v>21504</v>
      </c>
      <c r="C9" s="39">
        <v>22298</v>
      </c>
      <c r="D9" s="39">
        <v>17169</v>
      </c>
      <c r="E9" s="39">
        <v>18742</v>
      </c>
      <c r="F9" s="90">
        <v>25249</v>
      </c>
      <c r="G9" s="64"/>
    </row>
    <row r="10" spans="1:7" ht="12" customHeight="1" x14ac:dyDescent="0.2">
      <c r="A10" s="91" t="s">
        <v>12</v>
      </c>
      <c r="B10" s="5">
        <v>331165</v>
      </c>
      <c r="C10" s="5">
        <v>330659</v>
      </c>
      <c r="D10" s="5">
        <v>325013</v>
      </c>
      <c r="E10" s="5">
        <v>325418</v>
      </c>
      <c r="F10" s="92">
        <v>328949</v>
      </c>
      <c r="G10" s="64"/>
    </row>
    <row r="11" spans="1:7" ht="12" customHeight="1" x14ac:dyDescent="0.2">
      <c r="A11" s="88" t="s">
        <v>13</v>
      </c>
      <c r="B11" s="38"/>
      <c r="C11" s="38"/>
      <c r="D11" s="38"/>
      <c r="E11" s="38"/>
      <c r="F11" s="93"/>
      <c r="G11" s="64"/>
    </row>
    <row r="12" spans="1:7" ht="12" customHeight="1" x14ac:dyDescent="0.2">
      <c r="A12" s="89" t="s">
        <v>14</v>
      </c>
      <c r="B12" s="39">
        <v>183088</v>
      </c>
      <c r="C12" s="39">
        <v>179599</v>
      </c>
      <c r="D12" s="39">
        <v>184185</v>
      </c>
      <c r="E12" s="39">
        <v>187585</v>
      </c>
      <c r="F12" s="90">
        <v>189298</v>
      </c>
      <c r="G12" s="64"/>
    </row>
    <row r="13" spans="1:7" ht="12" customHeight="1" x14ac:dyDescent="0.2">
      <c r="A13" s="94" t="s">
        <v>15</v>
      </c>
      <c r="B13" s="39">
        <v>29761</v>
      </c>
      <c r="C13" s="39">
        <v>29394</v>
      </c>
      <c r="D13" s="39">
        <v>29187</v>
      </c>
      <c r="E13" s="39">
        <v>28482</v>
      </c>
      <c r="F13" s="90">
        <v>27393</v>
      </c>
      <c r="G13" s="64"/>
    </row>
    <row r="14" spans="1:7" ht="12" customHeight="1" x14ac:dyDescent="0.2">
      <c r="A14" s="94" t="s">
        <v>16</v>
      </c>
      <c r="B14" s="39">
        <v>4958</v>
      </c>
      <c r="C14" s="39">
        <v>5441</v>
      </c>
      <c r="D14" s="39">
        <v>9605</v>
      </c>
      <c r="E14" s="39">
        <v>11410</v>
      </c>
      <c r="F14" s="90">
        <v>8638</v>
      </c>
      <c r="G14" s="64"/>
    </row>
    <row r="15" spans="1:7" ht="12" customHeight="1" x14ac:dyDescent="0.2">
      <c r="A15" s="89" t="s">
        <v>17</v>
      </c>
      <c r="B15" s="39">
        <v>719</v>
      </c>
      <c r="C15" s="39">
        <v>1209</v>
      </c>
      <c r="D15" s="39">
        <v>1448</v>
      </c>
      <c r="E15" s="39">
        <v>904</v>
      </c>
      <c r="F15" s="90">
        <v>1080</v>
      </c>
      <c r="G15" s="64"/>
    </row>
    <row r="16" spans="1:7" ht="12" customHeight="1" x14ac:dyDescent="0.2">
      <c r="A16" s="89" t="s">
        <v>243</v>
      </c>
      <c r="B16" s="39">
        <v>3271</v>
      </c>
      <c r="C16" s="39">
        <v>3204</v>
      </c>
      <c r="D16" s="39">
        <v>3533</v>
      </c>
      <c r="E16" s="39">
        <v>3631</v>
      </c>
      <c r="F16" s="90">
        <v>3567</v>
      </c>
      <c r="G16" s="64"/>
    </row>
    <row r="17" spans="1:7" ht="12" customHeight="1" x14ac:dyDescent="0.2">
      <c r="A17" s="89" t="s">
        <v>18</v>
      </c>
      <c r="B17" s="39">
        <v>-763</v>
      </c>
      <c r="C17" s="39">
        <v>-1096</v>
      </c>
      <c r="D17" s="39">
        <v>-1579</v>
      </c>
      <c r="E17" s="39">
        <v>-1683</v>
      </c>
      <c r="F17" s="90">
        <v>-1968</v>
      </c>
      <c r="G17" s="64"/>
    </row>
    <row r="18" spans="1:7" ht="12" customHeight="1" x14ac:dyDescent="0.2">
      <c r="A18" s="89" t="s">
        <v>19</v>
      </c>
      <c r="B18" s="39">
        <v>53161</v>
      </c>
      <c r="C18" s="39">
        <v>43734</v>
      </c>
      <c r="D18" s="39">
        <v>61615</v>
      </c>
      <c r="E18" s="39">
        <v>185902</v>
      </c>
      <c r="F18" s="90">
        <v>62593</v>
      </c>
      <c r="G18" s="64"/>
    </row>
    <row r="19" spans="1:7" ht="12" customHeight="1" x14ac:dyDescent="0.2">
      <c r="A19" s="89" t="s">
        <v>20</v>
      </c>
      <c r="B19" s="39">
        <v>-18384</v>
      </c>
      <c r="C19" s="39">
        <v>8380</v>
      </c>
      <c r="D19" s="39">
        <v>-48669</v>
      </c>
      <c r="E19" s="39">
        <v>-12492</v>
      </c>
      <c r="F19" s="90">
        <v>-24832</v>
      </c>
      <c r="G19" s="64"/>
    </row>
    <row r="20" spans="1:7" ht="12" customHeight="1" x14ac:dyDescent="0.2">
      <c r="A20" s="89" t="s">
        <v>21</v>
      </c>
      <c r="B20" s="39">
        <v>4260</v>
      </c>
      <c r="C20" s="39">
        <v>13334</v>
      </c>
      <c r="D20" s="39">
        <v>14979</v>
      </c>
      <c r="E20" s="39">
        <v>14225</v>
      </c>
      <c r="F20" s="90">
        <v>25700</v>
      </c>
      <c r="G20" s="64"/>
    </row>
    <row r="21" spans="1:7" ht="12" customHeight="1" x14ac:dyDescent="0.2">
      <c r="A21" s="91" t="s">
        <v>22</v>
      </c>
      <c r="B21" s="5">
        <v>260070</v>
      </c>
      <c r="C21" s="5">
        <v>283199</v>
      </c>
      <c r="D21" s="5">
        <v>254303</v>
      </c>
      <c r="E21" s="5">
        <v>417963</v>
      </c>
      <c r="F21" s="92">
        <v>291469</v>
      </c>
      <c r="G21" s="64"/>
    </row>
    <row r="22" spans="1:7" ht="12" customHeight="1" x14ac:dyDescent="0.2">
      <c r="A22" s="88" t="s">
        <v>23</v>
      </c>
      <c r="B22" s="40"/>
      <c r="C22" s="40"/>
      <c r="D22" s="40"/>
      <c r="E22" s="40"/>
      <c r="F22" s="95"/>
      <c r="G22" s="64"/>
    </row>
    <row r="23" spans="1:7" ht="12" customHeight="1" x14ac:dyDescent="0.2">
      <c r="A23" s="160" t="s">
        <v>24</v>
      </c>
      <c r="B23" s="39">
        <v>11529</v>
      </c>
      <c r="C23" s="39">
        <v>11879</v>
      </c>
      <c r="D23" s="39">
        <v>11658</v>
      </c>
      <c r="E23" s="39">
        <v>11253</v>
      </c>
      <c r="F23" s="90">
        <v>9160</v>
      </c>
      <c r="G23" s="64"/>
    </row>
    <row r="24" spans="1:7" ht="12" customHeight="1" x14ac:dyDescent="0.2">
      <c r="A24" s="160" t="s">
        <v>25</v>
      </c>
      <c r="B24" s="39">
        <v>23442</v>
      </c>
      <c r="C24" s="39">
        <v>23187</v>
      </c>
      <c r="D24" s="39">
        <v>25555</v>
      </c>
      <c r="E24" s="39">
        <v>30294</v>
      </c>
      <c r="F24" s="90">
        <v>33902</v>
      </c>
      <c r="G24" s="64"/>
    </row>
    <row r="25" spans="1:7" ht="12" customHeight="1" x14ac:dyDescent="0.2">
      <c r="A25" s="89" t="s">
        <v>26</v>
      </c>
      <c r="B25" s="39">
        <v>48983</v>
      </c>
      <c r="C25" s="39">
        <v>48797</v>
      </c>
      <c r="D25" s="39">
        <v>45371</v>
      </c>
      <c r="E25" s="39">
        <v>45127</v>
      </c>
      <c r="F25" s="90">
        <v>48658</v>
      </c>
      <c r="G25" s="64"/>
    </row>
    <row r="26" spans="1:7" ht="12" customHeight="1" x14ac:dyDescent="0.2">
      <c r="A26" s="89" t="s">
        <v>226</v>
      </c>
      <c r="B26" s="39">
        <v>-19108</v>
      </c>
      <c r="C26" s="39">
        <v>-32488</v>
      </c>
      <c r="D26" s="39">
        <v>13760</v>
      </c>
      <c r="E26" s="39">
        <v>-147171</v>
      </c>
      <c r="F26" s="90">
        <v>-19145</v>
      </c>
      <c r="G26" s="64"/>
    </row>
    <row r="27" spans="1:7" ht="12" customHeight="1" thickBot="1" x14ac:dyDescent="0.25">
      <c r="A27" s="96" t="s">
        <v>27</v>
      </c>
      <c r="B27" s="6">
        <v>64846</v>
      </c>
      <c r="C27" s="6">
        <v>51375</v>
      </c>
      <c r="D27" s="6">
        <v>96344</v>
      </c>
      <c r="E27" s="6">
        <v>-60497</v>
      </c>
      <c r="F27" s="97">
        <v>72576</v>
      </c>
      <c r="G27" s="64"/>
    </row>
    <row r="28" spans="1:7" ht="12" customHeight="1" thickBot="1" x14ac:dyDescent="0.25">
      <c r="A28" s="98" t="s">
        <v>28</v>
      </c>
      <c r="B28" s="6">
        <v>324915</v>
      </c>
      <c r="C28" s="6">
        <v>334574</v>
      </c>
      <c r="D28" s="6">
        <v>350647</v>
      </c>
      <c r="E28" s="6">
        <v>357465</v>
      </c>
      <c r="F28" s="97">
        <v>364044</v>
      </c>
      <c r="G28" s="64"/>
    </row>
    <row r="29" spans="1:7" ht="12" customHeight="1" thickBot="1" x14ac:dyDescent="0.25">
      <c r="A29" s="91" t="s">
        <v>29</v>
      </c>
      <c r="B29" s="6">
        <v>656080</v>
      </c>
      <c r="C29" s="6">
        <v>665233</v>
      </c>
      <c r="D29" s="6">
        <v>675660</v>
      </c>
      <c r="E29" s="6">
        <v>682883</v>
      </c>
      <c r="F29" s="97">
        <v>692993</v>
      </c>
      <c r="G29" s="64"/>
    </row>
    <row r="30" spans="1:7" ht="12" customHeight="1" x14ac:dyDescent="0.2">
      <c r="A30" s="99" t="s">
        <v>30</v>
      </c>
      <c r="B30" s="41"/>
      <c r="C30" s="41"/>
      <c r="D30" s="41"/>
      <c r="E30" s="41"/>
      <c r="F30" s="100"/>
    </row>
    <row r="31" spans="1:7" ht="12" customHeight="1" x14ac:dyDescent="0.2">
      <c r="A31" s="88" t="s">
        <v>31</v>
      </c>
      <c r="B31" s="38"/>
      <c r="C31" s="38"/>
      <c r="D31" s="38"/>
      <c r="E31" s="38"/>
      <c r="F31" s="93"/>
    </row>
    <row r="32" spans="1:7" ht="12" customHeight="1" x14ac:dyDescent="0.2">
      <c r="A32" s="91" t="s">
        <v>32</v>
      </c>
      <c r="B32" s="5">
        <v>46367</v>
      </c>
      <c r="C32" s="5">
        <v>49742</v>
      </c>
      <c r="D32" s="5">
        <v>53195</v>
      </c>
      <c r="E32" s="5">
        <v>48603</v>
      </c>
      <c r="F32" s="92">
        <v>51805</v>
      </c>
    </row>
    <row r="33" spans="1:6" ht="12" customHeight="1" x14ac:dyDescent="0.2">
      <c r="A33" s="88" t="s">
        <v>33</v>
      </c>
      <c r="B33" s="42"/>
      <c r="C33" s="42"/>
      <c r="D33" s="42"/>
      <c r="E33" s="42"/>
      <c r="F33" s="101"/>
    </row>
    <row r="34" spans="1:6" ht="12" customHeight="1" x14ac:dyDescent="0.2">
      <c r="A34" s="89" t="s">
        <v>17</v>
      </c>
      <c r="B34" s="39">
        <v>513</v>
      </c>
      <c r="C34" s="39">
        <v>492</v>
      </c>
      <c r="D34" s="39">
        <v>584</v>
      </c>
      <c r="E34" s="39">
        <v>407</v>
      </c>
      <c r="F34" s="90">
        <v>479</v>
      </c>
    </row>
    <row r="35" spans="1:6" ht="12" customHeight="1" x14ac:dyDescent="0.2">
      <c r="A35" s="89" t="s">
        <v>227</v>
      </c>
      <c r="B35" s="39">
        <v>121</v>
      </c>
      <c r="C35" s="39">
        <v>83</v>
      </c>
      <c r="D35" s="39">
        <v>111</v>
      </c>
      <c r="E35" s="39">
        <v>130</v>
      </c>
      <c r="F35" s="90">
        <v>248</v>
      </c>
    </row>
    <row r="36" spans="1:6" ht="12" customHeight="1" x14ac:dyDescent="0.2">
      <c r="A36" s="89" t="s">
        <v>18</v>
      </c>
      <c r="B36" s="39">
        <v>6858</v>
      </c>
      <c r="C36" s="39">
        <v>9299</v>
      </c>
      <c r="D36" s="39">
        <v>11477</v>
      </c>
      <c r="E36" s="39">
        <v>12597</v>
      </c>
      <c r="F36" s="90">
        <v>14629</v>
      </c>
    </row>
    <row r="37" spans="1:6" ht="12" customHeight="1" x14ac:dyDescent="0.2">
      <c r="A37" s="89" t="s">
        <v>20</v>
      </c>
      <c r="B37" s="39">
        <v>-3601</v>
      </c>
      <c r="C37" s="39">
        <v>-4938</v>
      </c>
      <c r="D37" s="39">
        <v>-3030</v>
      </c>
      <c r="E37" s="39">
        <v>-11315</v>
      </c>
      <c r="F37" s="90">
        <v>-3514</v>
      </c>
    </row>
    <row r="38" spans="1:6" ht="12" customHeight="1" x14ac:dyDescent="0.2">
      <c r="A38" s="102" t="s">
        <v>21</v>
      </c>
      <c r="B38" s="39">
        <v>-282</v>
      </c>
      <c r="C38" s="39">
        <v>-11126</v>
      </c>
      <c r="D38" s="39">
        <v>-4118</v>
      </c>
      <c r="E38" s="39">
        <v>-11076</v>
      </c>
      <c r="F38" s="90">
        <v>-8285</v>
      </c>
    </row>
    <row r="39" spans="1:6" ht="12" customHeight="1" x14ac:dyDescent="0.2">
      <c r="A39" s="91" t="s">
        <v>34</v>
      </c>
      <c r="B39" s="5">
        <v>3610</v>
      </c>
      <c r="C39" s="5">
        <v>-6189</v>
      </c>
      <c r="D39" s="5">
        <v>5024</v>
      </c>
      <c r="E39" s="5">
        <v>-9257</v>
      </c>
      <c r="F39" s="92">
        <v>3557</v>
      </c>
    </row>
    <row r="40" spans="1:6" ht="12" customHeight="1" x14ac:dyDescent="0.2">
      <c r="A40" s="88" t="s">
        <v>35</v>
      </c>
      <c r="B40" s="42"/>
      <c r="C40" s="42"/>
      <c r="D40" s="42"/>
      <c r="E40" s="42"/>
      <c r="F40" s="101"/>
    </row>
    <row r="41" spans="1:6" ht="12" customHeight="1" x14ac:dyDescent="0.2">
      <c r="A41" s="89" t="s">
        <v>25</v>
      </c>
      <c r="B41" s="39">
        <v>5949</v>
      </c>
      <c r="C41" s="39">
        <v>6877</v>
      </c>
      <c r="D41" s="39">
        <v>6683</v>
      </c>
      <c r="E41" s="39">
        <v>8720</v>
      </c>
      <c r="F41" s="90">
        <v>9031</v>
      </c>
    </row>
    <row r="42" spans="1:6" ht="12" customHeight="1" x14ac:dyDescent="0.2">
      <c r="A42" s="160" t="s">
        <v>36</v>
      </c>
      <c r="B42" s="39">
        <v>14660</v>
      </c>
      <c r="C42" s="39">
        <v>14384</v>
      </c>
      <c r="D42" s="39">
        <v>18007</v>
      </c>
      <c r="E42" s="39">
        <v>14615</v>
      </c>
      <c r="F42" s="90">
        <v>16689</v>
      </c>
    </row>
    <row r="43" spans="1:6" ht="12" customHeight="1" x14ac:dyDescent="0.2">
      <c r="A43" s="89" t="s">
        <v>226</v>
      </c>
      <c r="B43" s="39">
        <v>5164</v>
      </c>
      <c r="C43" s="39">
        <v>3824</v>
      </c>
      <c r="D43" s="39">
        <v>-7167</v>
      </c>
      <c r="E43" s="39">
        <v>11573</v>
      </c>
      <c r="F43" s="90">
        <v>-1550</v>
      </c>
    </row>
    <row r="44" spans="1:6" ht="12" customHeight="1" thickBot="1" x14ac:dyDescent="0.25">
      <c r="A44" s="96" t="s">
        <v>37</v>
      </c>
      <c r="B44" s="6">
        <v>25773</v>
      </c>
      <c r="C44" s="6">
        <v>25085</v>
      </c>
      <c r="D44" s="6">
        <v>17523</v>
      </c>
      <c r="E44" s="6">
        <v>34907</v>
      </c>
      <c r="F44" s="97">
        <v>24170</v>
      </c>
    </row>
    <row r="45" spans="1:6" ht="12" customHeight="1" thickBot="1" x14ac:dyDescent="0.25">
      <c r="A45" s="96" t="s">
        <v>38</v>
      </c>
      <c r="B45" s="6">
        <v>29383</v>
      </c>
      <c r="C45" s="6">
        <v>18896</v>
      </c>
      <c r="D45" s="6">
        <v>22547</v>
      </c>
      <c r="E45" s="6">
        <v>25650</v>
      </c>
      <c r="F45" s="97">
        <v>27727</v>
      </c>
    </row>
    <row r="46" spans="1:6" ht="12" customHeight="1" thickBot="1" x14ac:dyDescent="0.25">
      <c r="A46" s="96" t="s">
        <v>228</v>
      </c>
      <c r="B46" s="6">
        <v>75750</v>
      </c>
      <c r="C46" s="6">
        <v>68638</v>
      </c>
      <c r="D46" s="6">
        <v>75742</v>
      </c>
      <c r="E46" s="6">
        <v>74253</v>
      </c>
      <c r="F46" s="97">
        <v>79532</v>
      </c>
    </row>
    <row r="47" spans="1:6" ht="12" customHeight="1" x14ac:dyDescent="0.2">
      <c r="A47" s="103" t="s">
        <v>39</v>
      </c>
      <c r="B47" s="39">
        <v>36565</v>
      </c>
      <c r="C47" s="39">
        <v>37940</v>
      </c>
      <c r="D47" s="39">
        <v>39026</v>
      </c>
      <c r="E47" s="39">
        <v>40131</v>
      </c>
      <c r="F47" s="90">
        <v>40780</v>
      </c>
    </row>
    <row r="48" spans="1:6" ht="12" customHeight="1" thickBot="1" x14ac:dyDescent="0.25">
      <c r="A48" s="96" t="s">
        <v>229</v>
      </c>
      <c r="B48" s="6">
        <v>39185</v>
      </c>
      <c r="C48" s="6">
        <v>30698</v>
      </c>
      <c r="D48" s="6">
        <v>36716</v>
      </c>
      <c r="E48" s="6">
        <v>34122</v>
      </c>
      <c r="F48" s="97">
        <v>38752</v>
      </c>
    </row>
    <row r="49" spans="1:6" ht="12" customHeight="1" x14ac:dyDescent="0.2">
      <c r="A49" s="104" t="s">
        <v>285</v>
      </c>
      <c r="B49" s="5">
        <v>731830</v>
      </c>
      <c r="C49" s="5">
        <v>733871</v>
      </c>
      <c r="D49" s="5">
        <v>751402</v>
      </c>
      <c r="E49" s="5">
        <v>757136</v>
      </c>
      <c r="F49" s="92">
        <v>772525</v>
      </c>
    </row>
    <row r="50" spans="1:6" ht="12" customHeight="1" x14ac:dyDescent="0.2">
      <c r="A50" s="103" t="s">
        <v>40</v>
      </c>
      <c r="B50" s="42"/>
      <c r="C50" s="42"/>
      <c r="D50" s="42"/>
      <c r="E50" s="42"/>
      <c r="F50" s="101"/>
    </row>
    <row r="51" spans="1:6" ht="12" customHeight="1" x14ac:dyDescent="0.2">
      <c r="A51" s="89" t="s">
        <v>230</v>
      </c>
      <c r="B51" s="39">
        <v>356028</v>
      </c>
      <c r="C51" s="39">
        <v>358104</v>
      </c>
      <c r="D51" s="39">
        <v>361039</v>
      </c>
      <c r="E51" s="39">
        <v>355278</v>
      </c>
      <c r="F51" s="90">
        <v>355505</v>
      </c>
    </row>
    <row r="52" spans="1:6" ht="12" customHeight="1" x14ac:dyDescent="0.2">
      <c r="A52" s="89" t="s">
        <v>41</v>
      </c>
      <c r="B52" s="39">
        <v>263679</v>
      </c>
      <c r="C52" s="39">
        <v>277009</v>
      </c>
      <c r="D52" s="39">
        <v>259327</v>
      </c>
      <c r="E52" s="39">
        <v>408706</v>
      </c>
      <c r="F52" s="90">
        <v>295025</v>
      </c>
    </row>
    <row r="53" spans="1:6" ht="12" customHeight="1" thickBot="1" x14ac:dyDescent="0.25">
      <c r="A53" s="105" t="s">
        <v>42</v>
      </c>
      <c r="B53" s="106">
        <v>112123</v>
      </c>
      <c r="C53" s="106">
        <v>98758</v>
      </c>
      <c r="D53" s="106">
        <v>131036</v>
      </c>
      <c r="E53" s="106">
        <v>-6848</v>
      </c>
      <c r="F53" s="107">
        <v>121995</v>
      </c>
    </row>
    <row r="54" spans="1:6" ht="6" customHeight="1" x14ac:dyDescent="0.2">
      <c r="A54" s="154"/>
      <c r="B54" s="154"/>
      <c r="C54" s="154"/>
      <c r="D54" s="154"/>
      <c r="E54" s="154"/>
      <c r="F54" s="154"/>
    </row>
    <row r="55" spans="1:6" ht="24.6" customHeight="1" x14ac:dyDescent="0.2">
      <c r="A55" s="164" t="s">
        <v>246</v>
      </c>
      <c r="B55" s="165"/>
      <c r="C55" s="165"/>
      <c r="D55" s="165"/>
      <c r="E55" s="165"/>
      <c r="F55" s="165"/>
    </row>
    <row r="56" spans="1:6" ht="14.25" customHeight="1" x14ac:dyDescent="0.2">
      <c r="A56" s="164" t="s">
        <v>244</v>
      </c>
      <c r="B56" s="165"/>
      <c r="C56" s="165"/>
      <c r="D56" s="165"/>
      <c r="E56" s="165"/>
      <c r="F56" s="165"/>
    </row>
    <row r="57" spans="1:6" ht="13.5" customHeight="1" x14ac:dyDescent="0.2">
      <c r="A57" s="164" t="s">
        <v>245</v>
      </c>
      <c r="B57" s="165"/>
      <c r="C57" s="165"/>
      <c r="D57" s="165"/>
      <c r="E57" s="165"/>
      <c r="F57" s="165"/>
    </row>
    <row r="58" spans="1:6" ht="18.75" customHeight="1" x14ac:dyDescent="0.2">
      <c r="A58" s="164" t="s">
        <v>231</v>
      </c>
      <c r="B58" s="165"/>
      <c r="C58" s="165"/>
      <c r="D58" s="165"/>
      <c r="E58" s="165"/>
      <c r="F58" s="165"/>
    </row>
  </sheetData>
  <mergeCells count="5">
    <mergeCell ref="A58:F58"/>
    <mergeCell ref="B3:F3"/>
    <mergeCell ref="A55:F55"/>
    <mergeCell ref="A56:F56"/>
    <mergeCell ref="A57:F57"/>
  </mergeCells>
  <pageMargins left="0" right="0" top="0" bottom="0"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K141"/>
  <sheetViews>
    <sheetView showGridLines="0" tabSelected="1" topLeftCell="A13" zoomScaleNormal="100" workbookViewId="0">
      <selection activeCell="B40" sqref="B40"/>
    </sheetView>
  </sheetViews>
  <sheetFormatPr defaultColWidth="10.6640625" defaultRowHeight="11.25" outlineLevelRow="1" x14ac:dyDescent="0.2"/>
  <cols>
    <col min="1" max="1" width="2.33203125" style="14" customWidth="1"/>
    <col min="2" max="2" width="66.5" style="14" customWidth="1"/>
    <col min="3" max="3" width="11.5" style="14" customWidth="1"/>
    <col min="4" max="7" width="10.6640625" style="14"/>
    <col min="8" max="8" width="5" style="14" customWidth="1"/>
    <col min="9" max="16384" width="10.6640625" style="14"/>
  </cols>
  <sheetData>
    <row r="1" spans="2:7" ht="15.75" customHeight="1" x14ac:dyDescent="0.2">
      <c r="B1" s="177" t="s">
        <v>281</v>
      </c>
      <c r="C1" s="178"/>
      <c r="D1" s="178"/>
      <c r="E1" s="178"/>
      <c r="F1" s="178"/>
      <c r="G1" s="179"/>
    </row>
    <row r="2" spans="2:7" ht="15.75" x14ac:dyDescent="0.2">
      <c r="B2" s="112"/>
      <c r="C2" s="54"/>
      <c r="D2" s="54"/>
      <c r="E2" s="55"/>
      <c r="F2" s="54"/>
      <c r="G2" s="113" t="s">
        <v>73</v>
      </c>
    </row>
    <row r="3" spans="2:7" ht="22.5" x14ac:dyDescent="0.2">
      <c r="B3" s="83"/>
      <c r="C3" s="3" t="s">
        <v>74</v>
      </c>
      <c r="D3" s="3" t="s">
        <v>75</v>
      </c>
      <c r="E3" s="3" t="s">
        <v>76</v>
      </c>
      <c r="F3" s="3" t="s">
        <v>235</v>
      </c>
      <c r="G3" s="84" t="s">
        <v>280</v>
      </c>
    </row>
    <row r="4" spans="2:7" outlineLevel="1" x14ac:dyDescent="0.2">
      <c r="B4" s="135" t="s">
        <v>109</v>
      </c>
      <c r="C4" s="56" t="s">
        <v>0</v>
      </c>
      <c r="D4" s="56" t="s">
        <v>0</v>
      </c>
      <c r="E4" s="56" t="s">
        <v>0</v>
      </c>
      <c r="F4" s="56" t="s">
        <v>0</v>
      </c>
      <c r="G4" s="136" t="s">
        <v>0</v>
      </c>
    </row>
    <row r="5" spans="2:7" outlineLevel="1" x14ac:dyDescent="0.2">
      <c r="B5" s="116" t="s">
        <v>110</v>
      </c>
      <c r="C5" s="57">
        <v>21.9</v>
      </c>
      <c r="D5" s="57">
        <v>25.9</v>
      </c>
      <c r="E5" s="57">
        <v>27.7</v>
      </c>
      <c r="F5" s="57">
        <v>25.4</v>
      </c>
      <c r="G5" s="137">
        <v>24.2</v>
      </c>
    </row>
    <row r="6" spans="2:7" outlineLevel="1" x14ac:dyDescent="0.2">
      <c r="B6" s="138" t="s">
        <v>111</v>
      </c>
      <c r="C6" s="58">
        <v>5.0999999999999996</v>
      </c>
      <c r="D6" s="58">
        <v>5</v>
      </c>
      <c r="E6" s="58">
        <v>5</v>
      </c>
      <c r="F6" s="58">
        <v>5</v>
      </c>
      <c r="G6" s="139">
        <v>5</v>
      </c>
    </row>
    <row r="7" spans="2:7" outlineLevel="1" x14ac:dyDescent="0.2">
      <c r="B7" s="138" t="s">
        <v>112</v>
      </c>
      <c r="C7" s="58">
        <v>0.3</v>
      </c>
      <c r="D7" s="58">
        <v>0.3</v>
      </c>
      <c r="E7" s="58">
        <v>0.3</v>
      </c>
      <c r="F7" s="58" t="s">
        <v>225</v>
      </c>
      <c r="G7" s="139" t="s">
        <v>225</v>
      </c>
    </row>
    <row r="8" spans="2:7" outlineLevel="1" x14ac:dyDescent="0.2">
      <c r="B8" s="138" t="s">
        <v>113</v>
      </c>
      <c r="C8" s="58">
        <v>-0.7</v>
      </c>
      <c r="D8" s="58">
        <v>-0.7</v>
      </c>
      <c r="E8" s="58">
        <v>-0.8</v>
      </c>
      <c r="F8" s="58">
        <v>-0.8</v>
      </c>
      <c r="G8" s="139">
        <v>-0.8</v>
      </c>
    </row>
    <row r="9" spans="2:7" outlineLevel="1" x14ac:dyDescent="0.2">
      <c r="B9" s="138" t="s">
        <v>114</v>
      </c>
      <c r="C9" s="58">
        <v>17.100000000000001</v>
      </c>
      <c r="D9" s="58">
        <v>17.600000000000001</v>
      </c>
      <c r="E9" s="58">
        <v>17.899999999999999</v>
      </c>
      <c r="F9" s="58">
        <v>18.3</v>
      </c>
      <c r="G9" s="139">
        <v>18.2</v>
      </c>
    </row>
    <row r="10" spans="2:7" outlineLevel="1" x14ac:dyDescent="0.2">
      <c r="B10" s="138" t="s">
        <v>282</v>
      </c>
      <c r="C10" s="58" t="s">
        <v>225</v>
      </c>
      <c r="D10" s="58" t="s">
        <v>225</v>
      </c>
      <c r="E10" s="58" t="s">
        <v>225</v>
      </c>
      <c r="F10" s="58">
        <v>-2.6560000000000001</v>
      </c>
      <c r="G10" s="139" t="s">
        <v>225</v>
      </c>
    </row>
    <row r="11" spans="2:7" outlineLevel="1" x14ac:dyDescent="0.2">
      <c r="B11" s="138" t="s">
        <v>115</v>
      </c>
      <c r="C11" s="58">
        <v>0.6</v>
      </c>
      <c r="D11" s="58">
        <v>0.4</v>
      </c>
      <c r="E11" s="58">
        <v>1.1000000000000001</v>
      </c>
      <c r="F11" s="58">
        <v>-1.9</v>
      </c>
      <c r="G11" s="139">
        <v>-2</v>
      </c>
    </row>
    <row r="12" spans="2:7" outlineLevel="1" x14ac:dyDescent="0.2">
      <c r="B12" s="138" t="s">
        <v>116</v>
      </c>
      <c r="C12" s="58">
        <v>-0.5</v>
      </c>
      <c r="D12" s="58">
        <v>3.3</v>
      </c>
      <c r="E12" s="58">
        <v>4</v>
      </c>
      <c r="F12" s="57">
        <v>7.5</v>
      </c>
      <c r="G12" s="139">
        <v>3.7</v>
      </c>
    </row>
    <row r="13" spans="2:7" outlineLevel="1" x14ac:dyDescent="0.2">
      <c r="B13" s="116" t="s">
        <v>137</v>
      </c>
      <c r="C13" s="57">
        <v>1</v>
      </c>
      <c r="D13" s="57">
        <v>1.2</v>
      </c>
      <c r="E13" s="57">
        <v>1.9</v>
      </c>
      <c r="F13" s="57">
        <v>0.3</v>
      </c>
      <c r="G13" s="137">
        <v>1.2</v>
      </c>
    </row>
    <row r="14" spans="2:7" outlineLevel="1" x14ac:dyDescent="0.2">
      <c r="B14" s="138" t="s">
        <v>117</v>
      </c>
      <c r="C14" s="58">
        <v>0.3</v>
      </c>
      <c r="D14" s="58">
        <v>0.3</v>
      </c>
      <c r="E14" s="58">
        <v>0.3</v>
      </c>
      <c r="F14" s="58">
        <v>0.1</v>
      </c>
      <c r="G14" s="139" t="s">
        <v>225</v>
      </c>
    </row>
    <row r="15" spans="2:7" outlineLevel="1" x14ac:dyDescent="0.2">
      <c r="B15" s="138" t="s">
        <v>116</v>
      </c>
      <c r="C15" s="57">
        <v>0.7</v>
      </c>
      <c r="D15" s="58">
        <v>0.9</v>
      </c>
      <c r="E15" s="58">
        <v>1.6</v>
      </c>
      <c r="F15" s="58">
        <v>0.3</v>
      </c>
      <c r="G15" s="139">
        <v>1.2</v>
      </c>
    </row>
    <row r="16" spans="2:7" outlineLevel="1" x14ac:dyDescent="0.2">
      <c r="B16" s="116" t="s">
        <v>118</v>
      </c>
      <c r="C16" s="57">
        <v>0.8</v>
      </c>
      <c r="D16" s="57">
        <v>0.8</v>
      </c>
      <c r="E16" s="57">
        <v>0.8</v>
      </c>
      <c r="F16" s="57">
        <v>1.1000000000000001</v>
      </c>
      <c r="G16" s="137">
        <v>0.7</v>
      </c>
    </row>
    <row r="17" spans="2:7" outlineLevel="1" x14ac:dyDescent="0.2">
      <c r="B17" s="138" t="s">
        <v>119</v>
      </c>
      <c r="C17" s="58">
        <v>-0.1</v>
      </c>
      <c r="D17" s="57">
        <v>-0.1</v>
      </c>
      <c r="E17" s="57" t="s">
        <v>225</v>
      </c>
      <c r="F17" s="57" t="s">
        <v>225</v>
      </c>
      <c r="G17" s="137" t="s">
        <v>225</v>
      </c>
    </row>
    <row r="18" spans="2:7" outlineLevel="1" x14ac:dyDescent="0.2">
      <c r="B18" s="138" t="s">
        <v>120</v>
      </c>
      <c r="C18" s="58" t="s">
        <v>225</v>
      </c>
      <c r="D18" s="57" t="s">
        <v>225</v>
      </c>
      <c r="E18" s="57" t="s">
        <v>225</v>
      </c>
      <c r="F18" s="57" t="s">
        <v>225</v>
      </c>
      <c r="G18" s="137" t="s">
        <v>225</v>
      </c>
    </row>
    <row r="19" spans="2:7" outlineLevel="1" x14ac:dyDescent="0.2">
      <c r="B19" s="138" t="s">
        <v>116</v>
      </c>
      <c r="C19" s="58">
        <v>0.8</v>
      </c>
      <c r="D19" s="58">
        <v>0.9</v>
      </c>
      <c r="E19" s="58">
        <v>0.8</v>
      </c>
      <c r="F19" s="58">
        <v>1.1000000000000001</v>
      </c>
      <c r="G19" s="139">
        <v>0.7</v>
      </c>
    </row>
    <row r="20" spans="2:7" outlineLevel="1" x14ac:dyDescent="0.2">
      <c r="B20" s="116" t="s">
        <v>196</v>
      </c>
      <c r="C20" s="57">
        <v>0.8</v>
      </c>
      <c r="D20" s="57">
        <v>0.4</v>
      </c>
      <c r="E20" s="57">
        <v>-0.2</v>
      </c>
      <c r="F20" s="57">
        <v>-0.5</v>
      </c>
      <c r="G20" s="137">
        <v>1</v>
      </c>
    </row>
    <row r="21" spans="2:7" outlineLevel="1" x14ac:dyDescent="0.2">
      <c r="B21" s="138" t="s">
        <v>121</v>
      </c>
      <c r="C21" s="58">
        <v>-0.3</v>
      </c>
      <c r="D21" s="58">
        <v>-0.3</v>
      </c>
      <c r="E21" s="58">
        <v>-0.3</v>
      </c>
      <c r="F21" s="58">
        <v>-0.1</v>
      </c>
      <c r="G21" s="139" t="s">
        <v>225</v>
      </c>
    </row>
    <row r="22" spans="2:7" outlineLevel="1" x14ac:dyDescent="0.2">
      <c r="B22" s="138" t="s">
        <v>116</v>
      </c>
      <c r="C22" s="58">
        <v>1.1000000000000001</v>
      </c>
      <c r="D22" s="58">
        <v>0.7</v>
      </c>
      <c r="E22" s="58">
        <v>0.1</v>
      </c>
      <c r="F22" s="58">
        <v>-0.5</v>
      </c>
      <c r="G22" s="139">
        <v>1</v>
      </c>
    </row>
    <row r="23" spans="2:7" outlineLevel="1" x14ac:dyDescent="0.2">
      <c r="B23" s="116" t="s">
        <v>122</v>
      </c>
      <c r="C23" s="57">
        <v>4.0999999999999996</v>
      </c>
      <c r="D23" s="57">
        <v>3.7</v>
      </c>
      <c r="E23" s="57">
        <v>4.9000000000000004</v>
      </c>
      <c r="F23" s="57">
        <v>5.4</v>
      </c>
      <c r="G23" s="137">
        <v>6.7</v>
      </c>
    </row>
    <row r="24" spans="2:7" outlineLevel="1" x14ac:dyDescent="0.2">
      <c r="B24" s="138" t="s">
        <v>123</v>
      </c>
      <c r="C24" s="58">
        <v>2</v>
      </c>
      <c r="D24" s="58">
        <v>2.5</v>
      </c>
      <c r="E24" s="58">
        <v>3.1</v>
      </c>
      <c r="F24" s="58">
        <v>3.9</v>
      </c>
      <c r="G24" s="139">
        <v>4.7</v>
      </c>
    </row>
    <row r="25" spans="2:7" outlineLevel="1" x14ac:dyDescent="0.2">
      <c r="B25" s="138" t="s">
        <v>124</v>
      </c>
      <c r="C25" s="57" t="s">
        <v>225</v>
      </c>
      <c r="D25" s="58" t="s">
        <v>225</v>
      </c>
      <c r="E25" s="58">
        <v>0.2</v>
      </c>
      <c r="F25" s="58">
        <v>0.4</v>
      </c>
      <c r="G25" s="139">
        <v>0.5</v>
      </c>
    </row>
    <row r="26" spans="2:7" outlineLevel="1" x14ac:dyDescent="0.2">
      <c r="B26" s="138" t="s">
        <v>125</v>
      </c>
      <c r="C26" s="58">
        <v>0.9</v>
      </c>
      <c r="D26" s="58">
        <v>1</v>
      </c>
      <c r="E26" s="58">
        <v>1.3</v>
      </c>
      <c r="F26" s="58">
        <v>1.4</v>
      </c>
      <c r="G26" s="139">
        <v>1.5</v>
      </c>
    </row>
    <row r="27" spans="2:7" outlineLevel="1" x14ac:dyDescent="0.2">
      <c r="B27" s="138" t="s">
        <v>116</v>
      </c>
      <c r="C27" s="58">
        <v>1.3</v>
      </c>
      <c r="D27" s="58">
        <v>0.2</v>
      </c>
      <c r="E27" s="58">
        <v>0.3</v>
      </c>
      <c r="F27" s="58">
        <v>-0.3</v>
      </c>
      <c r="G27" s="137">
        <v>0</v>
      </c>
    </row>
    <row r="28" spans="2:7" outlineLevel="1" x14ac:dyDescent="0.2">
      <c r="B28" s="138" t="s">
        <v>239</v>
      </c>
      <c r="C28" s="58">
        <v>0</v>
      </c>
      <c r="D28" s="58">
        <v>0</v>
      </c>
      <c r="E28" s="58">
        <v>0.1</v>
      </c>
      <c r="F28" s="58">
        <v>0</v>
      </c>
      <c r="G28" s="137">
        <v>0.4</v>
      </c>
    </row>
    <row r="29" spans="2:7" outlineLevel="1" x14ac:dyDescent="0.2">
      <c r="B29" s="138" t="s">
        <v>116</v>
      </c>
      <c r="C29" s="58">
        <v>0</v>
      </c>
      <c r="D29" s="58">
        <v>0</v>
      </c>
      <c r="E29" s="58">
        <v>0.1</v>
      </c>
      <c r="F29" s="58">
        <v>0</v>
      </c>
      <c r="G29" s="137">
        <v>0.4</v>
      </c>
    </row>
    <row r="30" spans="2:7" outlineLevel="1" x14ac:dyDescent="0.2">
      <c r="B30" s="140" t="s">
        <v>126</v>
      </c>
      <c r="C30" s="59">
        <v>28.6</v>
      </c>
      <c r="D30" s="59">
        <v>31.9</v>
      </c>
      <c r="E30" s="59">
        <v>35.200000000000003</v>
      </c>
      <c r="F30" s="59">
        <v>31.7</v>
      </c>
      <c r="G30" s="141">
        <v>34.200000000000003</v>
      </c>
    </row>
    <row r="31" spans="2:7" outlineLevel="1" x14ac:dyDescent="0.2">
      <c r="B31" s="114" t="s">
        <v>127</v>
      </c>
      <c r="C31" s="60"/>
      <c r="D31" s="60"/>
      <c r="E31" s="61"/>
      <c r="F31" s="61"/>
      <c r="G31" s="142"/>
    </row>
    <row r="32" spans="2:7" outlineLevel="1" x14ac:dyDescent="0.2">
      <c r="B32" s="116" t="s">
        <v>128</v>
      </c>
      <c r="C32" s="57">
        <v>-2.9</v>
      </c>
      <c r="D32" s="57">
        <v>-3.8</v>
      </c>
      <c r="E32" s="57">
        <v>-3.1</v>
      </c>
      <c r="F32" s="57">
        <v>-3.5</v>
      </c>
      <c r="G32" s="137">
        <v>-3.4</v>
      </c>
    </row>
    <row r="33" spans="2:63" outlineLevel="1" x14ac:dyDescent="0.2">
      <c r="B33" s="138" t="s">
        <v>129</v>
      </c>
      <c r="C33" s="58">
        <v>-0.6</v>
      </c>
      <c r="D33" s="58">
        <v>-0.6</v>
      </c>
      <c r="E33" s="58">
        <v>-0.7</v>
      </c>
      <c r="F33" s="58">
        <v>-0.7</v>
      </c>
      <c r="G33" s="139">
        <v>-0.6</v>
      </c>
    </row>
    <row r="34" spans="2:63" outlineLevel="1" x14ac:dyDescent="0.2">
      <c r="B34" s="138" t="s">
        <v>130</v>
      </c>
      <c r="C34" s="57" t="s">
        <v>225</v>
      </c>
      <c r="D34" s="57" t="s">
        <v>225</v>
      </c>
      <c r="E34" s="57" t="s">
        <v>225</v>
      </c>
      <c r="F34" s="57" t="s">
        <v>225</v>
      </c>
      <c r="G34" s="137" t="s">
        <v>225</v>
      </c>
    </row>
    <row r="35" spans="2:63" outlineLevel="1" x14ac:dyDescent="0.2">
      <c r="B35" s="138" t="s">
        <v>305</v>
      </c>
      <c r="C35" s="58">
        <v>-2.8</v>
      </c>
      <c r="D35" s="58">
        <v>-3.1</v>
      </c>
      <c r="E35" s="58">
        <v>-2.5</v>
      </c>
      <c r="F35" s="58">
        <v>-2.9</v>
      </c>
      <c r="G35" s="139">
        <v>-2.8</v>
      </c>
    </row>
    <row r="36" spans="2:63" outlineLevel="1" x14ac:dyDescent="0.2">
      <c r="B36" s="138" t="s">
        <v>116</v>
      </c>
      <c r="C36" s="58">
        <v>0.6</v>
      </c>
      <c r="D36" s="58">
        <v>0</v>
      </c>
      <c r="E36" s="58">
        <v>0</v>
      </c>
      <c r="F36" s="58">
        <v>0</v>
      </c>
      <c r="G36" s="139">
        <v>0</v>
      </c>
    </row>
    <row r="37" spans="2:63" outlineLevel="1" x14ac:dyDescent="0.2">
      <c r="B37" s="116" t="s">
        <v>131</v>
      </c>
      <c r="C37" s="57">
        <v>0.6</v>
      </c>
      <c r="D37" s="57">
        <v>-0.6</v>
      </c>
      <c r="E37" s="57">
        <v>-1.1000000000000001</v>
      </c>
      <c r="F37" s="57">
        <v>-0.9</v>
      </c>
      <c r="G37" s="137">
        <v>-1</v>
      </c>
    </row>
    <row r="38" spans="2:63" outlineLevel="1" x14ac:dyDescent="0.2">
      <c r="B38" s="138" t="s">
        <v>132</v>
      </c>
      <c r="C38" s="58">
        <v>-1.8</v>
      </c>
      <c r="D38" s="58">
        <v>-1.6</v>
      </c>
      <c r="E38" s="58">
        <v>-1.3</v>
      </c>
      <c r="F38" s="58">
        <v>-1.6</v>
      </c>
      <c r="G38" s="139">
        <v>-1.7</v>
      </c>
    </row>
    <row r="39" spans="2:63" outlineLevel="1" x14ac:dyDescent="0.2">
      <c r="B39" s="138" t="s">
        <v>133</v>
      </c>
      <c r="C39" s="58">
        <v>0.4</v>
      </c>
      <c r="D39" s="58">
        <v>0.7</v>
      </c>
      <c r="E39" s="58">
        <v>0</v>
      </c>
      <c r="F39" s="58">
        <v>0.4</v>
      </c>
      <c r="G39" s="139">
        <v>0.3</v>
      </c>
    </row>
    <row r="40" spans="2:63" outlineLevel="1" x14ac:dyDescent="0.2">
      <c r="B40" s="138" t="s">
        <v>306</v>
      </c>
      <c r="C40" s="58">
        <v>1.6</v>
      </c>
      <c r="D40" s="58" t="s">
        <v>225</v>
      </c>
      <c r="E40" s="58" t="s">
        <v>225</v>
      </c>
      <c r="F40" s="58" t="s">
        <v>225</v>
      </c>
      <c r="G40" s="137" t="s">
        <v>225</v>
      </c>
      <c r="BK40" s="20"/>
    </row>
    <row r="41" spans="2:63" outlineLevel="1" x14ac:dyDescent="0.2">
      <c r="B41" s="138" t="s">
        <v>116</v>
      </c>
      <c r="C41" s="58">
        <v>0.3</v>
      </c>
      <c r="D41" s="58">
        <v>0.3</v>
      </c>
      <c r="E41" s="58">
        <v>0.3</v>
      </c>
      <c r="F41" s="58">
        <v>0.3</v>
      </c>
      <c r="G41" s="139">
        <v>0.4</v>
      </c>
    </row>
    <row r="42" spans="2:63" outlineLevel="1" x14ac:dyDescent="0.2">
      <c r="B42" s="116" t="s">
        <v>110</v>
      </c>
      <c r="C42" s="57">
        <v>15.5</v>
      </c>
      <c r="D42" s="57">
        <v>18.399999999999999</v>
      </c>
      <c r="E42" s="57">
        <v>18.7</v>
      </c>
      <c r="F42" s="57">
        <v>19.7</v>
      </c>
      <c r="G42" s="137">
        <v>20.399999999999999</v>
      </c>
    </row>
    <row r="43" spans="2:63" outlineLevel="1" x14ac:dyDescent="0.2">
      <c r="B43" s="138" t="s">
        <v>111</v>
      </c>
      <c r="C43" s="58">
        <v>6.4</v>
      </c>
      <c r="D43" s="58">
        <v>6.6</v>
      </c>
      <c r="E43" s="58">
        <v>6.6</v>
      </c>
      <c r="F43" s="58">
        <v>6.9</v>
      </c>
      <c r="G43" s="139">
        <v>7.1</v>
      </c>
    </row>
    <row r="44" spans="2:63" outlineLevel="1" x14ac:dyDescent="0.2">
      <c r="B44" s="138" t="s">
        <v>134</v>
      </c>
      <c r="C44" s="58">
        <v>1.9</v>
      </c>
      <c r="D44" s="58">
        <v>2.1</v>
      </c>
      <c r="E44" s="58">
        <v>2</v>
      </c>
      <c r="F44" s="58">
        <v>2</v>
      </c>
      <c r="G44" s="139">
        <v>2.2000000000000002</v>
      </c>
      <c r="BK44" s="20"/>
    </row>
    <row r="45" spans="2:63" outlineLevel="1" x14ac:dyDescent="0.2">
      <c r="B45" s="138" t="s">
        <v>114</v>
      </c>
      <c r="C45" s="58">
        <v>9.5</v>
      </c>
      <c r="D45" s="58">
        <v>10.1</v>
      </c>
      <c r="E45" s="58">
        <v>10.6</v>
      </c>
      <c r="F45" s="58">
        <v>11.1</v>
      </c>
      <c r="G45" s="139">
        <v>11.6</v>
      </c>
    </row>
    <row r="46" spans="2:63" outlineLevel="1" x14ac:dyDescent="0.2">
      <c r="B46" s="138" t="s">
        <v>135</v>
      </c>
      <c r="C46" s="58">
        <v>-1.4</v>
      </c>
      <c r="D46" s="58">
        <v>-1.4</v>
      </c>
      <c r="E46" s="58">
        <v>-1.4</v>
      </c>
      <c r="F46" s="58">
        <v>-1.4</v>
      </c>
      <c r="G46" s="139">
        <v>-1.4</v>
      </c>
    </row>
    <row r="47" spans="2:63" outlineLevel="1" x14ac:dyDescent="0.2">
      <c r="B47" s="138" t="s">
        <v>116</v>
      </c>
      <c r="C47" s="58">
        <v>-1</v>
      </c>
      <c r="D47" s="58">
        <v>1</v>
      </c>
      <c r="E47" s="58">
        <v>0.9</v>
      </c>
      <c r="F47" s="58">
        <v>1.2</v>
      </c>
      <c r="G47" s="139">
        <v>0.9</v>
      </c>
    </row>
    <row r="48" spans="2:63" outlineLevel="1" x14ac:dyDescent="0.2">
      <c r="B48" s="116" t="s">
        <v>122</v>
      </c>
      <c r="C48" s="57">
        <v>0.5</v>
      </c>
      <c r="D48" s="57">
        <v>0.4</v>
      </c>
      <c r="E48" s="57">
        <v>0.6</v>
      </c>
      <c r="F48" s="57">
        <v>0.7</v>
      </c>
      <c r="G48" s="137">
        <v>0.9</v>
      </c>
    </row>
    <row r="49" spans="2:63" outlineLevel="1" x14ac:dyDescent="0.2">
      <c r="B49" s="138" t="s">
        <v>136</v>
      </c>
      <c r="C49" s="58">
        <v>0.4</v>
      </c>
      <c r="D49" s="58">
        <v>0.4</v>
      </c>
      <c r="E49" s="58">
        <v>0.6</v>
      </c>
      <c r="F49" s="58">
        <v>0.7</v>
      </c>
      <c r="G49" s="139">
        <v>0.9</v>
      </c>
    </row>
    <row r="50" spans="2:63" outlineLevel="1" x14ac:dyDescent="0.2">
      <c r="B50" s="138" t="s">
        <v>116</v>
      </c>
      <c r="C50" s="57">
        <v>0.2</v>
      </c>
      <c r="D50" s="58" t="s">
        <v>225</v>
      </c>
      <c r="E50" s="57" t="s">
        <v>225</v>
      </c>
      <c r="F50" s="58" t="s">
        <v>225</v>
      </c>
      <c r="G50" s="137" t="s">
        <v>225</v>
      </c>
    </row>
    <row r="51" spans="2:63" outlineLevel="1" x14ac:dyDescent="0.2">
      <c r="B51" s="116" t="s">
        <v>137</v>
      </c>
      <c r="C51" s="57">
        <v>0.3</v>
      </c>
      <c r="D51" s="57">
        <v>0.2</v>
      </c>
      <c r="E51" s="57">
        <v>0</v>
      </c>
      <c r="F51" s="57">
        <v>0.3</v>
      </c>
      <c r="G51" s="137">
        <v>0.3</v>
      </c>
    </row>
    <row r="52" spans="2:63" outlineLevel="1" x14ac:dyDescent="0.2">
      <c r="B52" s="138" t="s">
        <v>138</v>
      </c>
      <c r="C52" s="58">
        <v>0.1</v>
      </c>
      <c r="D52" s="57">
        <v>0.1</v>
      </c>
      <c r="E52" s="58">
        <v>0</v>
      </c>
      <c r="F52" s="57">
        <v>0</v>
      </c>
      <c r="G52" s="137">
        <v>0</v>
      </c>
    </row>
    <row r="53" spans="2:63" outlineLevel="1" x14ac:dyDescent="0.2">
      <c r="B53" s="138" t="s">
        <v>116</v>
      </c>
      <c r="C53" s="58">
        <v>0.3</v>
      </c>
      <c r="D53" s="58">
        <v>0.1</v>
      </c>
      <c r="E53" s="58">
        <v>0.1</v>
      </c>
      <c r="F53" s="58">
        <v>0.3</v>
      </c>
      <c r="G53" s="139">
        <v>0.3</v>
      </c>
    </row>
    <row r="54" spans="2:63" outlineLevel="1" x14ac:dyDescent="0.2">
      <c r="B54" s="116" t="s">
        <v>139</v>
      </c>
      <c r="C54" s="57">
        <v>0</v>
      </c>
      <c r="D54" s="57">
        <v>0.1</v>
      </c>
      <c r="E54" s="57">
        <v>0.1</v>
      </c>
      <c r="F54" s="57">
        <v>0.1</v>
      </c>
      <c r="G54" s="137">
        <v>0.1</v>
      </c>
    </row>
    <row r="55" spans="2:63" outlineLevel="1" x14ac:dyDescent="0.2">
      <c r="B55" s="140" t="s">
        <v>140</v>
      </c>
      <c r="C55" s="59">
        <v>14.2</v>
      </c>
      <c r="D55" s="59">
        <v>14.7</v>
      </c>
      <c r="E55" s="59">
        <v>15.2</v>
      </c>
      <c r="F55" s="59">
        <v>16.3</v>
      </c>
      <c r="G55" s="141">
        <v>17.2</v>
      </c>
      <c r="BK55" s="17"/>
    </row>
    <row r="56" spans="2:63" outlineLevel="1" x14ac:dyDescent="0.2">
      <c r="B56" s="114" t="s">
        <v>141</v>
      </c>
      <c r="C56" s="60"/>
      <c r="D56" s="60"/>
      <c r="E56" s="61"/>
      <c r="F56" s="61"/>
      <c r="G56" s="142"/>
      <c r="H56" s="14" t="s">
        <v>0</v>
      </c>
    </row>
    <row r="57" spans="2:63" outlineLevel="1" x14ac:dyDescent="0.2">
      <c r="B57" s="116" t="s">
        <v>142</v>
      </c>
      <c r="C57" s="57">
        <v>3.2</v>
      </c>
      <c r="D57" s="57">
        <v>3.3</v>
      </c>
      <c r="E57" s="57">
        <v>3.7</v>
      </c>
      <c r="F57" s="57">
        <v>3.8</v>
      </c>
      <c r="G57" s="137">
        <v>3.8</v>
      </c>
    </row>
    <row r="58" spans="2:63" outlineLevel="1" x14ac:dyDescent="0.2">
      <c r="B58" s="116" t="s">
        <v>143</v>
      </c>
      <c r="C58" s="57">
        <v>-12.1</v>
      </c>
      <c r="D58" s="57">
        <v>-12.6</v>
      </c>
      <c r="E58" s="57">
        <v>-12.4</v>
      </c>
      <c r="F58" s="57">
        <v>-11.7</v>
      </c>
      <c r="G58" s="137">
        <v>-13.2</v>
      </c>
    </row>
    <row r="59" spans="2:63" outlineLevel="1" x14ac:dyDescent="0.2">
      <c r="B59" s="116" t="s">
        <v>82</v>
      </c>
      <c r="C59" s="57">
        <v>0</v>
      </c>
      <c r="D59" s="57">
        <v>0</v>
      </c>
      <c r="E59" s="57">
        <v>0</v>
      </c>
      <c r="F59" s="57">
        <v>0</v>
      </c>
      <c r="G59" s="137">
        <v>0</v>
      </c>
    </row>
    <row r="60" spans="2:63" outlineLevel="1" x14ac:dyDescent="0.2">
      <c r="B60" s="143" t="s">
        <v>144</v>
      </c>
      <c r="C60" s="63">
        <v>-8.9</v>
      </c>
      <c r="D60" s="63">
        <v>-9.1999999999999993</v>
      </c>
      <c r="E60" s="63">
        <v>-8.6999999999999993</v>
      </c>
      <c r="F60" s="63">
        <v>-7.9</v>
      </c>
      <c r="G60" s="144">
        <v>-9.3000000000000007</v>
      </c>
    </row>
    <row r="61" spans="2:63" ht="12" outlineLevel="1" thickBot="1" x14ac:dyDescent="0.25">
      <c r="B61" s="145" t="s">
        <v>145</v>
      </c>
      <c r="C61" s="12">
        <v>-19.600000000000001</v>
      </c>
      <c r="D61" s="12">
        <v>-32.299999999999997</v>
      </c>
      <c r="E61" s="12">
        <v>14.7</v>
      </c>
      <c r="F61" s="12">
        <v>-145.6</v>
      </c>
      <c r="G61" s="146">
        <v>-17.2</v>
      </c>
    </row>
    <row r="62" spans="2:63" outlineLevel="1" x14ac:dyDescent="0.2">
      <c r="B62" s="147" t="s">
        <v>40</v>
      </c>
      <c r="C62" s="15"/>
      <c r="D62" s="15"/>
      <c r="E62" s="15"/>
      <c r="F62" s="15"/>
      <c r="G62" s="148"/>
    </row>
    <row r="63" spans="2:63" outlineLevel="1" x14ac:dyDescent="0.2">
      <c r="B63" s="116" t="s">
        <v>146</v>
      </c>
      <c r="C63" s="15"/>
      <c r="D63" s="15"/>
      <c r="E63" s="15"/>
      <c r="F63" s="15"/>
      <c r="G63" s="148"/>
    </row>
    <row r="64" spans="2:63" outlineLevel="1" x14ac:dyDescent="0.2">
      <c r="B64" s="116" t="s">
        <v>233</v>
      </c>
      <c r="C64" s="57">
        <v>3.9</v>
      </c>
      <c r="D64" s="57">
        <v>6.2</v>
      </c>
      <c r="E64" s="57">
        <v>7.1</v>
      </c>
      <c r="F64" s="57">
        <v>3.8</v>
      </c>
      <c r="G64" s="137">
        <v>4.2</v>
      </c>
    </row>
    <row r="65" spans="2:7" ht="12" outlineLevel="1" thickBot="1" x14ac:dyDescent="0.25">
      <c r="B65" s="124" t="s">
        <v>234</v>
      </c>
      <c r="C65" s="149">
        <v>-0.3</v>
      </c>
      <c r="D65" s="149">
        <v>1.3</v>
      </c>
      <c r="E65" s="149">
        <v>1</v>
      </c>
      <c r="F65" s="149">
        <v>1.5</v>
      </c>
      <c r="G65" s="150">
        <v>1.3</v>
      </c>
    </row>
    <row r="66" spans="2:7" outlineLevel="1" x14ac:dyDescent="0.2">
      <c r="B66" s="14" t="s">
        <v>0</v>
      </c>
    </row>
    <row r="67" spans="2:7" ht="22.5" customHeight="1" outlineLevel="1" x14ac:dyDescent="0.2">
      <c r="B67" s="173" t="s">
        <v>0</v>
      </c>
      <c r="C67" s="173"/>
    </row>
    <row r="68" spans="2:7" ht="22.5" customHeight="1" outlineLevel="1" x14ac:dyDescent="0.2">
      <c r="B68" s="174" t="s">
        <v>0</v>
      </c>
      <c r="C68" s="174"/>
    </row>
    <row r="70" spans="2:7" hidden="1" outlineLevel="1" x14ac:dyDescent="0.2">
      <c r="B70" s="22" t="s">
        <v>149</v>
      </c>
      <c r="C70" s="23"/>
      <c r="D70" s="23"/>
      <c r="E70" s="23"/>
      <c r="F70" s="23"/>
      <c r="G70" s="23"/>
    </row>
    <row r="71" spans="2:7" hidden="1" outlineLevel="1" x14ac:dyDescent="0.2">
      <c r="B71" s="24" t="s">
        <v>150</v>
      </c>
      <c r="C71" s="16">
        <f>+[4]NAAs!C264</f>
        <v>0</v>
      </c>
      <c r="D71" s="16">
        <f>+[4]NAAs!D264</f>
        <v>0</v>
      </c>
      <c r="E71" s="16">
        <f>+[4]NAAs!E264</f>
        <v>0</v>
      </c>
      <c r="F71" s="16">
        <f>+[4]NAAs!F264</f>
        <v>0</v>
      </c>
      <c r="G71" s="16">
        <f>+[4]NAAs!G264</f>
        <v>0</v>
      </c>
    </row>
    <row r="72" spans="2:7" hidden="1" outlineLevel="1" x14ac:dyDescent="0.2">
      <c r="B72" s="24" t="s">
        <v>151</v>
      </c>
      <c r="C72" s="16">
        <f>+[4]NAAs!C244</f>
        <v>25.380215</v>
      </c>
      <c r="D72" s="16">
        <f>+[4]NAAs!D244</f>
        <v>20.117062000000001</v>
      </c>
      <c r="E72" s="16">
        <f>+[4]NAAs!E244</f>
        <v>23.367312999999999</v>
      </c>
      <c r="F72" s="16">
        <f>+[4]NAAs!F244</f>
        <v>25.307979</v>
      </c>
      <c r="G72" s="16">
        <f>+[4]NAAs!G244</f>
        <v>10.078887000000016</v>
      </c>
    </row>
    <row r="73" spans="2:7" hidden="1" outlineLevel="1" x14ac:dyDescent="0.2">
      <c r="B73" s="24" t="s">
        <v>152</v>
      </c>
      <c r="C73" s="16">
        <f>+[4]NAAs!C277</f>
        <v>4.085</v>
      </c>
      <c r="D73" s="16">
        <f>+[4]NAAs!D277</f>
        <v>2.6560000000000001</v>
      </c>
      <c r="E73" s="16">
        <f>+[4]NAAs!E277</f>
        <v>2.1040000000000001</v>
      </c>
      <c r="F73" s="16">
        <f>+[4]NAAs!F277</f>
        <v>2.044</v>
      </c>
      <c r="G73" s="16">
        <f>+[4]NAAs!G277</f>
        <v>201.67699999999999</v>
      </c>
    </row>
    <row r="74" spans="2:7" hidden="1" outlineLevel="1" x14ac:dyDescent="0.2">
      <c r="B74" s="24" t="s">
        <v>153</v>
      </c>
      <c r="C74" s="16">
        <f>+'[4]NAA PEF data'!H51/1000</f>
        <v>-2.9000000000000001E-2</v>
      </c>
      <c r="D74" s="16">
        <f>+'[4]NAA PEF data'!I51/1000</f>
        <v>0</v>
      </c>
      <c r="E74" s="16">
        <f>+'[4]NAA PEF data'!J51/1000</f>
        <v>-7.8E-2</v>
      </c>
      <c r="F74" s="16">
        <f>+'[4]NAA PEF data'!K51/1000</f>
        <v>0</v>
      </c>
      <c r="G74" s="16">
        <f>+'[4]NAA PEF data'!L51/1000</f>
        <v>0</v>
      </c>
    </row>
    <row r="75" spans="2:7" hidden="1" outlineLevel="1" x14ac:dyDescent="0.2">
      <c r="B75" s="24" t="s">
        <v>154</v>
      </c>
      <c r="C75" s="16">
        <f>+'[4]NAA PEF data'!H56/1000</f>
        <v>1.3120000000000001</v>
      </c>
      <c r="D75" s="16">
        <f>+'[4]NAA PEF data'!I56/1000</f>
        <v>1.361</v>
      </c>
      <c r="E75" s="16">
        <f>+'[4]NAA PEF data'!J56/1000</f>
        <v>1.5069999999999999</v>
      </c>
      <c r="F75" s="16">
        <f>+'[4]NAA PEF data'!K56/1000</f>
        <v>1.9159999999999999</v>
      </c>
      <c r="G75" s="16">
        <f>+'[4]NAA PEF data'!L56/1000</f>
        <v>0.79716120981122429</v>
      </c>
    </row>
    <row r="76" spans="2:7" hidden="1" outlineLevel="1" x14ac:dyDescent="0.2">
      <c r="B76" s="21"/>
      <c r="C76" s="16"/>
      <c r="D76" s="16"/>
      <c r="E76" s="16"/>
      <c r="F76" s="16"/>
      <c r="G76" s="16"/>
    </row>
    <row r="77" spans="2:7" hidden="1" outlineLevel="1" x14ac:dyDescent="0.2">
      <c r="B77" s="25" t="s">
        <v>155</v>
      </c>
      <c r="C77" s="26"/>
      <c r="D77" s="26"/>
      <c r="E77" s="26"/>
      <c r="F77" s="26"/>
      <c r="G77" s="26"/>
    </row>
    <row r="78" spans="2:7" hidden="1" outlineLevel="1" x14ac:dyDescent="0.2">
      <c r="B78" s="24" t="s">
        <v>156</v>
      </c>
      <c r="C78" s="16"/>
      <c r="D78" s="16"/>
      <c r="E78" s="16"/>
      <c r="F78" s="16"/>
      <c r="G78" s="16"/>
    </row>
    <row r="79" spans="2:7" hidden="1" outlineLevel="1" x14ac:dyDescent="0.2">
      <c r="B79" s="27" t="s">
        <v>157</v>
      </c>
      <c r="C79" s="16"/>
      <c r="D79" s="16"/>
      <c r="E79" s="16"/>
      <c r="F79" s="16"/>
      <c r="G79" s="16"/>
    </row>
    <row r="80" spans="2:7" hidden="1" outlineLevel="1" x14ac:dyDescent="0.2">
      <c r="B80" s="27" t="s">
        <v>158</v>
      </c>
      <c r="C80" s="16"/>
      <c r="D80" s="16"/>
      <c r="E80" s="16"/>
      <c r="F80" s="16"/>
      <c r="G80" s="16"/>
    </row>
    <row r="81" spans="2:7" hidden="1" outlineLevel="1" x14ac:dyDescent="0.2">
      <c r="B81" s="27" t="s">
        <v>159</v>
      </c>
      <c r="C81" s="16"/>
      <c r="D81" s="16"/>
      <c r="E81" s="16"/>
      <c r="F81" s="16"/>
      <c r="G81" s="16"/>
    </row>
    <row r="82" spans="2:7" hidden="1" outlineLevel="1" x14ac:dyDescent="0.2">
      <c r="B82" s="24" t="s">
        <v>160</v>
      </c>
      <c r="C82" s="16"/>
      <c r="D82" s="16"/>
      <c r="E82" s="16"/>
      <c r="F82" s="16"/>
      <c r="G82" s="16"/>
    </row>
    <row r="83" spans="2:7" hidden="1" outlineLevel="1" x14ac:dyDescent="0.2">
      <c r="B83" s="24" t="s">
        <v>161</v>
      </c>
      <c r="C83" s="16"/>
      <c r="D83" s="16"/>
      <c r="E83" s="16"/>
      <c r="F83" s="16"/>
      <c r="G83" s="16"/>
    </row>
    <row r="84" spans="2:7" hidden="1" outlineLevel="1" x14ac:dyDescent="0.2">
      <c r="B84" s="24" t="s">
        <v>162</v>
      </c>
      <c r="C84" s="16"/>
      <c r="D84" s="16"/>
      <c r="E84" s="16"/>
      <c r="F84" s="16"/>
      <c r="G84" s="16"/>
    </row>
    <row r="85" spans="2:7" hidden="1" outlineLevel="1" x14ac:dyDescent="0.2">
      <c r="B85" s="24" t="s">
        <v>163</v>
      </c>
      <c r="C85" s="16"/>
      <c r="D85" s="16"/>
      <c r="E85" s="16"/>
      <c r="F85" s="16"/>
      <c r="G85" s="16"/>
    </row>
    <row r="86" spans="2:7" hidden="1" outlineLevel="1" x14ac:dyDescent="0.2">
      <c r="B86" s="24" t="s">
        <v>164</v>
      </c>
      <c r="C86" s="16"/>
      <c r="D86" s="16"/>
      <c r="E86" s="16"/>
      <c r="F86" s="16"/>
      <c r="G86" s="16"/>
    </row>
    <row r="87" spans="2:7" hidden="1" outlineLevel="1" x14ac:dyDescent="0.2">
      <c r="B87" s="24" t="s">
        <v>165</v>
      </c>
      <c r="C87" s="16"/>
      <c r="D87" s="16"/>
      <c r="E87" s="16"/>
      <c r="F87" s="16"/>
      <c r="G87" s="16"/>
    </row>
    <row r="88" spans="2:7" hidden="1" outlineLevel="1" x14ac:dyDescent="0.2">
      <c r="B88" s="24" t="s">
        <v>166</v>
      </c>
      <c r="C88" s="16"/>
      <c r="D88" s="16"/>
      <c r="E88" s="16"/>
      <c r="F88" s="16"/>
      <c r="G88" s="16"/>
    </row>
    <row r="89" spans="2:7" hidden="1" outlineLevel="1" x14ac:dyDescent="0.2">
      <c r="B89" s="24" t="s">
        <v>167</v>
      </c>
      <c r="C89" s="16"/>
      <c r="D89" s="16"/>
      <c r="E89" s="16"/>
      <c r="F89" s="16"/>
      <c r="G89" s="16"/>
    </row>
    <row r="90" spans="2:7" hidden="1" outlineLevel="1" x14ac:dyDescent="0.2">
      <c r="B90" s="24" t="s">
        <v>168</v>
      </c>
      <c r="C90" s="16"/>
      <c r="D90" s="16"/>
      <c r="E90" s="16"/>
      <c r="F90" s="16"/>
      <c r="G90" s="16"/>
    </row>
    <row r="91" spans="2:7" hidden="1" outlineLevel="1" x14ac:dyDescent="0.2">
      <c r="B91" s="24" t="s">
        <v>169</v>
      </c>
      <c r="C91" s="16"/>
      <c r="D91" s="16"/>
      <c r="E91" s="16"/>
      <c r="F91" s="16"/>
      <c r="G91" s="16"/>
    </row>
    <row r="92" spans="2:7" hidden="1" outlineLevel="1" x14ac:dyDescent="0.2">
      <c r="B92" s="24" t="s">
        <v>170</v>
      </c>
      <c r="C92" s="16"/>
      <c r="D92" s="16"/>
      <c r="E92" s="16"/>
      <c r="F92" s="16"/>
      <c r="G92" s="16"/>
    </row>
    <row r="93" spans="2:7" hidden="1" outlineLevel="1" x14ac:dyDescent="0.2">
      <c r="B93" s="24" t="s">
        <v>171</v>
      </c>
      <c r="C93" s="16"/>
      <c r="D93" s="16"/>
      <c r="E93" s="16"/>
      <c r="F93" s="16"/>
      <c r="G93" s="16"/>
    </row>
    <row r="94" spans="2:7" hidden="1" outlineLevel="1" x14ac:dyDescent="0.2">
      <c r="B94" s="24" t="s">
        <v>172</v>
      </c>
      <c r="C94" s="16"/>
      <c r="D94" s="16"/>
      <c r="E94" s="16"/>
      <c r="F94" s="16"/>
      <c r="G94" s="16"/>
    </row>
    <row r="95" spans="2:7" hidden="1" outlineLevel="1" x14ac:dyDescent="0.2">
      <c r="B95" s="24" t="s">
        <v>173</v>
      </c>
      <c r="C95" s="16"/>
      <c r="D95" s="16"/>
      <c r="E95" s="16"/>
      <c r="F95" s="16"/>
      <c r="G95" s="16"/>
    </row>
    <row r="96" spans="2:7" hidden="1" outlineLevel="1" x14ac:dyDescent="0.2">
      <c r="B96" s="24" t="s">
        <v>174</v>
      </c>
      <c r="C96" s="16"/>
      <c r="D96" s="16"/>
      <c r="E96" s="16"/>
      <c r="F96" s="16"/>
      <c r="G96" s="16"/>
    </row>
    <row r="97" spans="2:7" hidden="1" outlineLevel="1" x14ac:dyDescent="0.2">
      <c r="B97" s="22" t="s">
        <v>175</v>
      </c>
      <c r="C97" s="29"/>
      <c r="D97" s="29"/>
      <c r="E97" s="29"/>
      <c r="F97" s="16"/>
      <c r="G97" s="16"/>
    </row>
    <row r="98" spans="2:7" hidden="1" outlineLevel="1" x14ac:dyDescent="0.2">
      <c r="B98" s="24" t="s">
        <v>176</v>
      </c>
      <c r="C98" s="16"/>
      <c r="D98" s="16"/>
      <c r="E98" s="16"/>
      <c r="F98" s="16"/>
      <c r="G98" s="16"/>
    </row>
    <row r="99" spans="2:7" hidden="1" outlineLevel="1" x14ac:dyDescent="0.2">
      <c r="B99" s="24" t="s">
        <v>177</v>
      </c>
      <c r="C99" s="16"/>
      <c r="D99" s="16"/>
      <c r="E99" s="16"/>
      <c r="F99" s="16"/>
      <c r="G99" s="16"/>
    </row>
    <row r="100" spans="2:7" hidden="1" outlineLevel="1" x14ac:dyDescent="0.2">
      <c r="B100" s="24" t="s">
        <v>178</v>
      </c>
      <c r="C100" s="16"/>
      <c r="D100" s="16"/>
      <c r="E100" s="16"/>
      <c r="F100" s="16"/>
      <c r="G100" s="16"/>
    </row>
    <row r="101" spans="2:7" hidden="1" outlineLevel="1" x14ac:dyDescent="0.2">
      <c r="B101" s="24" t="s">
        <v>179</v>
      </c>
      <c r="C101" s="16"/>
      <c r="D101" s="16"/>
      <c r="E101" s="16"/>
      <c r="F101" s="16"/>
      <c r="G101" s="16"/>
    </row>
    <row r="102" spans="2:7" hidden="1" outlineLevel="1" x14ac:dyDescent="0.2">
      <c r="B102" s="24" t="s">
        <v>180</v>
      </c>
      <c r="C102" s="16"/>
      <c r="D102" s="16"/>
      <c r="E102" s="16"/>
      <c r="F102" s="16"/>
      <c r="G102" s="16"/>
    </row>
    <row r="103" spans="2:7" hidden="1" outlineLevel="1" x14ac:dyDescent="0.2">
      <c r="B103" s="24" t="s">
        <v>181</v>
      </c>
      <c r="C103" s="16"/>
      <c r="D103" s="16"/>
      <c r="E103" s="16"/>
      <c r="F103" s="16"/>
      <c r="G103" s="16"/>
    </row>
    <row r="104" spans="2:7" hidden="1" outlineLevel="1" x14ac:dyDescent="0.2">
      <c r="B104" s="22" t="s">
        <v>182</v>
      </c>
      <c r="C104" s="29"/>
      <c r="D104" s="29"/>
      <c r="E104" s="29"/>
      <c r="F104" s="16"/>
      <c r="G104" s="16"/>
    </row>
    <row r="105" spans="2:7" hidden="1" outlineLevel="1" x14ac:dyDescent="0.2">
      <c r="B105" s="24" t="s">
        <v>183</v>
      </c>
      <c r="C105" s="16"/>
      <c r="D105" s="16"/>
      <c r="E105" s="16"/>
      <c r="F105" s="16"/>
      <c r="G105" s="16"/>
    </row>
    <row r="106" spans="2:7" hidden="1" outlineLevel="1" x14ac:dyDescent="0.2">
      <c r="B106" s="24" t="s">
        <v>184</v>
      </c>
      <c r="C106" s="16"/>
      <c r="D106" s="16"/>
      <c r="E106" s="16"/>
      <c r="F106" s="16"/>
      <c r="G106" s="16"/>
    </row>
    <row r="107" spans="2:7" hidden="1" outlineLevel="1" x14ac:dyDescent="0.2">
      <c r="B107" s="24" t="s">
        <v>179</v>
      </c>
      <c r="C107" s="16"/>
      <c r="D107" s="16"/>
      <c r="E107" s="16"/>
      <c r="F107" s="16"/>
      <c r="G107" s="16"/>
    </row>
    <row r="108" spans="2:7" hidden="1" outlineLevel="1" x14ac:dyDescent="0.2">
      <c r="B108" s="24" t="s">
        <v>185</v>
      </c>
      <c r="C108" s="16"/>
      <c r="D108" s="16"/>
      <c r="E108" s="16"/>
      <c r="F108" s="16"/>
      <c r="G108" s="16"/>
    </row>
    <row r="109" spans="2:7" hidden="1" outlineLevel="1" x14ac:dyDescent="0.2">
      <c r="B109" s="24" t="s">
        <v>186</v>
      </c>
      <c r="C109" s="16"/>
      <c r="D109" s="16"/>
      <c r="E109" s="16"/>
      <c r="F109" s="16"/>
      <c r="G109" s="16"/>
    </row>
    <row r="110" spans="2:7" hidden="1" outlineLevel="1" x14ac:dyDescent="0.2">
      <c r="B110" s="22" t="s">
        <v>187</v>
      </c>
      <c r="C110" s="29"/>
      <c r="D110" s="29"/>
      <c r="E110" s="29"/>
      <c r="F110" s="16"/>
      <c r="G110" s="16"/>
    </row>
    <row r="111" spans="2:7" hidden="1" outlineLevel="1" x14ac:dyDescent="0.2">
      <c r="B111" s="24" t="s">
        <v>188</v>
      </c>
      <c r="C111" s="16"/>
      <c r="D111" s="16"/>
      <c r="E111" s="16"/>
      <c r="F111" s="16"/>
      <c r="G111" s="16"/>
    </row>
    <row r="112" spans="2:7" hidden="1" outlineLevel="1" x14ac:dyDescent="0.2">
      <c r="B112" s="24" t="s">
        <v>189</v>
      </c>
      <c r="C112" s="16"/>
      <c r="D112" s="16"/>
      <c r="E112" s="16"/>
      <c r="F112" s="16"/>
      <c r="G112" s="16"/>
    </row>
    <row r="113" spans="2:7" hidden="1" outlineLevel="1" x14ac:dyDescent="0.2">
      <c r="B113" s="24" t="s">
        <v>190</v>
      </c>
      <c r="C113" s="16"/>
      <c r="D113" s="16"/>
      <c r="E113" s="16"/>
      <c r="F113" s="16"/>
      <c r="G113" s="16"/>
    </row>
    <row r="114" spans="2:7" hidden="1" outlineLevel="1" x14ac:dyDescent="0.2">
      <c r="B114" s="24" t="s">
        <v>179</v>
      </c>
      <c r="C114" s="16"/>
      <c r="D114" s="16"/>
      <c r="E114" s="16"/>
      <c r="F114" s="16"/>
      <c r="G114" s="16"/>
    </row>
    <row r="115" spans="2:7" hidden="1" outlineLevel="1" x14ac:dyDescent="0.2">
      <c r="B115" s="24" t="s">
        <v>191</v>
      </c>
      <c r="C115" s="16"/>
      <c r="D115" s="16"/>
      <c r="E115" s="16"/>
      <c r="F115" s="16"/>
      <c r="G115" s="16"/>
    </row>
    <row r="116" spans="2:7" hidden="1" outlineLevel="1" x14ac:dyDescent="0.2">
      <c r="B116" s="24" t="s">
        <v>192</v>
      </c>
      <c r="C116" s="16"/>
      <c r="D116" s="16"/>
      <c r="E116" s="16"/>
      <c r="F116" s="16"/>
      <c r="G116" s="16"/>
    </row>
    <row r="117" spans="2:7" hidden="1" outlineLevel="1" x14ac:dyDescent="0.2">
      <c r="B117" s="22" t="s">
        <v>193</v>
      </c>
      <c r="C117" s="29"/>
      <c r="D117" s="29"/>
      <c r="E117" s="29"/>
      <c r="F117" s="16"/>
      <c r="G117" s="16"/>
    </row>
    <row r="118" spans="2:7" hidden="1" outlineLevel="1" x14ac:dyDescent="0.2">
      <c r="B118" s="24" t="s">
        <v>194</v>
      </c>
      <c r="C118" s="16"/>
      <c r="D118" s="16"/>
      <c r="E118" s="16"/>
      <c r="F118" s="16"/>
      <c r="G118" s="16"/>
    </row>
    <row r="119" spans="2:7" hidden="1" outlineLevel="1" x14ac:dyDescent="0.2">
      <c r="B119" s="30" t="s">
        <v>179</v>
      </c>
      <c r="C119" s="31"/>
      <c r="D119" s="31"/>
      <c r="E119" s="31"/>
      <c r="F119" s="16"/>
      <c r="G119" s="16"/>
    </row>
    <row r="120" spans="2:7" collapsed="1" x14ac:dyDescent="0.2">
      <c r="B120" s="21"/>
      <c r="C120" s="16"/>
      <c r="D120" s="16"/>
      <c r="E120" s="16"/>
      <c r="F120" s="16"/>
      <c r="G120" s="16"/>
    </row>
    <row r="122" spans="2:7" hidden="1" outlineLevel="1" x14ac:dyDescent="0.2">
      <c r="B122" s="28" t="s">
        <v>195</v>
      </c>
      <c r="C122" s="32" t="e">
        <f>#REF!-SUM(#REF!)</f>
        <v>#REF!</v>
      </c>
      <c r="D122" s="32" t="e">
        <f>#REF!-SUM(#REF!)</f>
        <v>#REF!</v>
      </c>
      <c r="E122" s="32" t="e">
        <f>#REF!-SUM(#REF!)</f>
        <v>#REF!</v>
      </c>
      <c r="F122" s="32" t="e">
        <f>#REF!-SUM(#REF!)</f>
        <v>#REF!</v>
      </c>
      <c r="G122" s="32" t="e">
        <f>#REF!-SUM(#REF!)</f>
        <v>#REF!</v>
      </c>
    </row>
    <row r="123" spans="2:7" hidden="1" outlineLevel="1" x14ac:dyDescent="0.2">
      <c r="C123" s="32" t="e">
        <f>#REF!-SUM(#REF!)</f>
        <v>#REF!</v>
      </c>
      <c r="D123" s="32" t="e">
        <f>#REF!-SUM(#REF!)</f>
        <v>#REF!</v>
      </c>
      <c r="E123" s="32" t="e">
        <f>#REF!-SUM(#REF!)</f>
        <v>#REF!</v>
      </c>
      <c r="F123" s="32" t="e">
        <f>#REF!-SUM(#REF!)</f>
        <v>#REF!</v>
      </c>
      <c r="G123" s="32" t="e">
        <f>#REF!-SUM(#REF!)</f>
        <v>#REF!</v>
      </c>
    </row>
    <row r="124" spans="2:7" hidden="1" outlineLevel="1" x14ac:dyDescent="0.2">
      <c r="C124" s="32" t="e">
        <f>#REF!-#REF!-#REF!-#REF!</f>
        <v>#REF!</v>
      </c>
      <c r="D124" s="32" t="e">
        <f>#REF!-#REF!-#REF!-#REF!</f>
        <v>#REF!</v>
      </c>
      <c r="E124" s="32" t="e">
        <f>#REF!-#REF!-#REF!-#REF!</f>
        <v>#REF!</v>
      </c>
      <c r="F124" s="32" t="e">
        <f>#REF!-#REF!-#REF!-#REF!</f>
        <v>#REF!</v>
      </c>
      <c r="G124" s="32" t="e">
        <f>#REF!-#REF!-#REF!-#REF!</f>
        <v>#REF!</v>
      </c>
    </row>
    <row r="125" spans="2:7" hidden="1" outlineLevel="1" x14ac:dyDescent="0.2">
      <c r="C125" s="32" t="e">
        <f>#REF!-SUM(#REF!)</f>
        <v>#REF!</v>
      </c>
      <c r="D125" s="32" t="e">
        <f>#REF!-SUM(#REF!)</f>
        <v>#REF!</v>
      </c>
      <c r="E125" s="32" t="e">
        <f>#REF!-SUM(#REF!)</f>
        <v>#REF!</v>
      </c>
      <c r="F125" s="32" t="e">
        <f>#REF!-SUM(#REF!)</f>
        <v>#REF!</v>
      </c>
      <c r="G125" s="32" t="e">
        <f>#REF!-SUM(#REF!)</f>
        <v>#REF!</v>
      </c>
    </row>
    <row r="126" spans="2:7" hidden="1" outlineLevel="1" x14ac:dyDescent="0.2">
      <c r="C126" s="32" t="e">
        <f>#REF!-SUM(#REF!)</f>
        <v>#REF!</v>
      </c>
      <c r="D126" s="32" t="e">
        <f>#REF!-SUM(#REF!)</f>
        <v>#REF!</v>
      </c>
      <c r="E126" s="32" t="e">
        <f>#REF!-SUM(#REF!)</f>
        <v>#REF!</v>
      </c>
      <c r="F126" s="32" t="e">
        <f>#REF!-SUM(#REF!)</f>
        <v>#REF!</v>
      </c>
      <c r="G126" s="32" t="e">
        <f>#REF!-SUM(#REF!)</f>
        <v>#REF!</v>
      </c>
    </row>
    <row r="127" spans="2:7" hidden="1" outlineLevel="1" x14ac:dyDescent="0.2">
      <c r="C127" s="32" t="e">
        <f>#REF!-#REF!-#REF!</f>
        <v>#REF!</v>
      </c>
      <c r="D127" s="32" t="e">
        <f>#REF!-#REF!-#REF!</f>
        <v>#REF!</v>
      </c>
      <c r="E127" s="32" t="e">
        <f>#REF!-#REF!-#REF!</f>
        <v>#REF!</v>
      </c>
      <c r="F127" s="32" t="e">
        <f>#REF!-#REF!-#REF!</f>
        <v>#REF!</v>
      </c>
      <c r="G127" s="32" t="e">
        <f>#REF!-#REF!-#REF!</f>
        <v>#REF!</v>
      </c>
    </row>
    <row r="128" spans="2:7" hidden="1" outlineLevel="1" x14ac:dyDescent="0.2">
      <c r="C128" s="32">
        <f>C5-SUM(C6:C12)</f>
        <v>0</v>
      </c>
      <c r="D128" s="32">
        <f>D5-SUM(D6:D12)</f>
        <v>0</v>
      </c>
      <c r="E128" s="32">
        <f>E5-SUM(E6:E12)</f>
        <v>0.19999999999999929</v>
      </c>
      <c r="F128" s="32">
        <f>F5-SUM(F6:F12)</f>
        <v>-4.4000000000004036E-2</v>
      </c>
      <c r="G128" s="32">
        <f>G5-SUM(G6:G12)</f>
        <v>0.10000000000000142</v>
      </c>
    </row>
    <row r="129" spans="3:7" hidden="1" outlineLevel="1" x14ac:dyDescent="0.2">
      <c r="C129" s="32">
        <f>C16-SUM(C17:C19)</f>
        <v>9.9999999999999978E-2</v>
      </c>
      <c r="D129" s="32">
        <f>D16-SUM(D17:D19)</f>
        <v>0</v>
      </c>
      <c r="E129" s="32">
        <f>E16-SUM(E17:E19)</f>
        <v>0</v>
      </c>
      <c r="F129" s="32">
        <f>F16-SUM(F17:F19)</f>
        <v>0</v>
      </c>
      <c r="G129" s="32">
        <f>G16-SUM(G17:G19)</f>
        <v>0</v>
      </c>
    </row>
    <row r="130" spans="3:7" hidden="1" outlineLevel="1" x14ac:dyDescent="0.2">
      <c r="C130" s="32">
        <f>C23-SUM(C24:C27)</f>
        <v>-0.10000000000000053</v>
      </c>
      <c r="D130" s="32">
        <f>D23-SUM(D24:D27)</f>
        <v>0</v>
      </c>
      <c r="E130" s="32">
        <f>E23-SUM(E24:E27)</f>
        <v>0</v>
      </c>
      <c r="F130" s="32">
        <f>F23-SUM(F24:F27)</f>
        <v>0</v>
      </c>
      <c r="G130" s="32">
        <f>G23-SUM(G24:G27)</f>
        <v>0</v>
      </c>
    </row>
    <row r="131" spans="3:7" hidden="1" outlineLevel="1" x14ac:dyDescent="0.2">
      <c r="C131" s="32">
        <f>C30-C5-C13-C16-C20-C23</f>
        <v>0</v>
      </c>
      <c r="D131" s="32">
        <f>D30-D5-D13-D16-D20-D23</f>
        <v>-0.10000000000000009</v>
      </c>
      <c r="E131" s="32">
        <f>E30-E5-E13-E16-E20-E23</f>
        <v>0.1000000000000032</v>
      </c>
      <c r="F131" s="32">
        <f>F30-F5-F13-F16-F20-F23</f>
        <v>0</v>
      </c>
      <c r="G131" s="32">
        <f>G30-G5-G13-G16-G20-G23</f>
        <v>0.4000000000000048</v>
      </c>
    </row>
    <row r="132" spans="3:7" hidden="1" outlineLevel="1" x14ac:dyDescent="0.2">
      <c r="C132" s="32">
        <f>C32-SUM(C33:C36)</f>
        <v>-0.10000000000000009</v>
      </c>
      <c r="D132" s="32">
        <f>D32-SUM(D33:D36)</f>
        <v>-9.9999999999999645E-2</v>
      </c>
      <c r="E132" s="32">
        <f>E32-SUM(E33:E36)</f>
        <v>0.10000000000000009</v>
      </c>
      <c r="F132" s="32">
        <f>F32-SUM(F33:F36)</f>
        <v>9.9999999999999645E-2</v>
      </c>
      <c r="G132" s="32">
        <f>G32-SUM(G33:G36)</f>
        <v>0</v>
      </c>
    </row>
    <row r="133" spans="3:7" hidden="1" outlineLevel="1" x14ac:dyDescent="0.2">
      <c r="C133" s="18">
        <f>C37-SUM(C38:C41)</f>
        <v>9.9999999999999756E-2</v>
      </c>
      <c r="D133" s="18">
        <f>D37-SUM(D38:D41)</f>
        <v>0</v>
      </c>
      <c r="E133" s="18">
        <f>E37-SUM(E38:E41)</f>
        <v>-0.10000000000000009</v>
      </c>
      <c r="F133" s="18">
        <f>F37-SUM(F38:F41)</f>
        <v>0</v>
      </c>
      <c r="G133" s="18">
        <f>G37-SUM(G38:G41)</f>
        <v>0</v>
      </c>
    </row>
    <row r="134" spans="3:7" hidden="1" outlineLevel="1" x14ac:dyDescent="0.2">
      <c r="C134" s="32">
        <f>C42-SUM(C43:C47)</f>
        <v>9.9999999999997868E-2</v>
      </c>
      <c r="D134" s="32">
        <f>D42-SUM(D43:D47)</f>
        <v>0</v>
      </c>
      <c r="E134" s="32">
        <f>E42-SUM(E43:E47)</f>
        <v>0</v>
      </c>
      <c r="F134" s="32">
        <f>F42-SUM(F43:F47)</f>
        <v>-0.10000000000000142</v>
      </c>
      <c r="G134" s="32">
        <f>G42-SUM(G43:G47)</f>
        <v>0</v>
      </c>
    </row>
    <row r="135" spans="3:7" hidden="1" outlineLevel="1" x14ac:dyDescent="0.2">
      <c r="C135" s="32">
        <f>C48-SUM(C49:C50)</f>
        <v>-0.10000000000000009</v>
      </c>
      <c r="D135" s="32">
        <f>D48-SUM(D49:D50)</f>
        <v>0</v>
      </c>
      <c r="E135" s="32">
        <f>E48-SUM(E49:E50)</f>
        <v>0</v>
      </c>
      <c r="F135" s="32">
        <f>F48-SUM(F49:F50)</f>
        <v>0</v>
      </c>
      <c r="G135" s="32">
        <f>G48-SUM(G49:G50)</f>
        <v>0</v>
      </c>
    </row>
    <row r="136" spans="3:7" hidden="1" outlineLevel="1" x14ac:dyDescent="0.2">
      <c r="C136" s="32">
        <f>C51-SUM(C52:C53)</f>
        <v>-0.10000000000000003</v>
      </c>
      <c r="D136" s="32">
        <f>D51-SUM(D52:D53)</f>
        <v>0</v>
      </c>
      <c r="E136" s="32">
        <f>E51-SUM(E52:E53)</f>
        <v>-0.1</v>
      </c>
      <c r="F136" s="32">
        <f>F51-SUM(F52:F53)</f>
        <v>0</v>
      </c>
      <c r="G136" s="32">
        <f>G51-SUM(G52:G53)</f>
        <v>0</v>
      </c>
    </row>
    <row r="137" spans="3:7" hidden="1" outlineLevel="1" x14ac:dyDescent="0.2">
      <c r="C137" s="32">
        <f>C55-C32-C37-C42-C48-C51-C54</f>
        <v>0.19999999999999646</v>
      </c>
      <c r="D137" s="32">
        <f>D55-D32-D37-D42-D48-D51-D54</f>
        <v>2.8033131371785203E-15</v>
      </c>
      <c r="E137" s="32">
        <f>E55-E32-E37-E42-E48-E51-E54</f>
        <v>2.8588242884097781E-15</v>
      </c>
      <c r="F137" s="32">
        <f>F55-F32-F37-F42-F48-F51-F54</f>
        <v>-9.999999999999995E-2</v>
      </c>
      <c r="G137" s="32">
        <f>G55-G32-G37-G42-G48-G51-G54</f>
        <v>-0.10000000000000073</v>
      </c>
    </row>
    <row r="138" spans="3:7" hidden="1" outlineLevel="1" x14ac:dyDescent="0.2">
      <c r="C138" s="32">
        <f>C60-SUM(C57:C59)</f>
        <v>0</v>
      </c>
      <c r="D138" s="32">
        <f>D60-SUM(D57:D59)</f>
        <v>0.10000000000000142</v>
      </c>
      <c r="E138" s="32">
        <f>E60-SUM(E57:E59)</f>
        <v>0</v>
      </c>
      <c r="F138" s="32">
        <f>F60-SUM(F57:F59)</f>
        <v>0</v>
      </c>
      <c r="G138" s="32">
        <f>G60-SUM(G57:G59)</f>
        <v>9.9999999999997868E-2</v>
      </c>
    </row>
    <row r="139" spans="3:7" hidden="1" outlineLevel="1" x14ac:dyDescent="0.2">
      <c r="C139" s="32" t="e">
        <f>C61-#REF!-#REF!-C30-C55-C60</f>
        <v>#REF!</v>
      </c>
      <c r="D139" s="32" t="e">
        <f>D61-#REF!-#REF!-D30-D55-D60</f>
        <v>#REF!</v>
      </c>
      <c r="E139" s="32" t="e">
        <f>E61-#REF!-#REF!-E30-E55-E60</f>
        <v>#REF!</v>
      </c>
      <c r="F139" s="32" t="e">
        <f>F61-#REF!-#REF!-F30-F55-F60</f>
        <v>#REF!</v>
      </c>
      <c r="G139" s="32" t="e">
        <f>G61-#REF!-#REF!-G30-G55-G60</f>
        <v>#REF!</v>
      </c>
    </row>
    <row r="140" spans="3:7" collapsed="1" x14ac:dyDescent="0.2"/>
    <row r="141" spans="3:7" x14ac:dyDescent="0.2">
      <c r="C141" s="34"/>
      <c r="D141" s="34"/>
      <c r="E141" s="34"/>
      <c r="F141" s="34"/>
      <c r="G141" s="34"/>
    </row>
  </sheetData>
  <mergeCells count="3">
    <mergeCell ref="B67:C67"/>
    <mergeCell ref="B68:C68"/>
    <mergeCell ref="B1:G1"/>
  </mergeCells>
  <conditionalFormatting sqref="C6">
    <cfRule type="cellIs" dxfId="158" priority="156" operator="equal">
      <formula>0</formula>
    </cfRule>
  </conditionalFormatting>
  <conditionalFormatting sqref="D6:G6">
    <cfRule type="cellIs" dxfId="157" priority="155" operator="equal">
      <formula>0</formula>
    </cfRule>
  </conditionalFormatting>
  <conditionalFormatting sqref="C7:C11">
    <cfRule type="cellIs" dxfId="156" priority="154" operator="equal">
      <formula>0</formula>
    </cfRule>
  </conditionalFormatting>
  <conditionalFormatting sqref="D7:G9 D11:G11 G10">
    <cfRule type="cellIs" dxfId="155" priority="153" operator="equal">
      <formula>0</formula>
    </cfRule>
  </conditionalFormatting>
  <conditionalFormatting sqref="C12">
    <cfRule type="cellIs" dxfId="154" priority="152" operator="equal">
      <formula>0</formula>
    </cfRule>
  </conditionalFormatting>
  <conditionalFormatting sqref="D12:E12 G12">
    <cfRule type="cellIs" dxfId="153" priority="151" operator="equal">
      <formula>0</formula>
    </cfRule>
  </conditionalFormatting>
  <conditionalFormatting sqref="C5">
    <cfRule type="cellIs" dxfId="152" priority="150" operator="equal">
      <formula>0</formula>
    </cfRule>
  </conditionalFormatting>
  <conditionalFormatting sqref="D5:G5">
    <cfRule type="cellIs" dxfId="151" priority="149" operator="equal">
      <formula>0</formula>
    </cfRule>
  </conditionalFormatting>
  <conditionalFormatting sqref="C14">
    <cfRule type="cellIs" dxfId="150" priority="148" operator="equal">
      <formula>0</formula>
    </cfRule>
  </conditionalFormatting>
  <conditionalFormatting sqref="D14:G14">
    <cfRule type="cellIs" dxfId="149" priority="147" operator="equal">
      <formula>0</formula>
    </cfRule>
  </conditionalFormatting>
  <conditionalFormatting sqref="D15:F15">
    <cfRule type="cellIs" dxfId="148" priority="145" operator="equal">
      <formula>0</formula>
    </cfRule>
  </conditionalFormatting>
  <conditionalFormatting sqref="C13">
    <cfRule type="cellIs" dxfId="147" priority="144" operator="equal">
      <formula>0</formula>
    </cfRule>
  </conditionalFormatting>
  <conditionalFormatting sqref="D13:F13">
    <cfRule type="cellIs" dxfId="146" priority="143" operator="equal">
      <formula>0</formula>
    </cfRule>
  </conditionalFormatting>
  <conditionalFormatting sqref="C17">
    <cfRule type="cellIs" dxfId="145" priority="142" operator="equal">
      <formula>0</formula>
    </cfRule>
  </conditionalFormatting>
  <conditionalFormatting sqref="C18">
    <cfRule type="cellIs" dxfId="144" priority="140" operator="equal">
      <formula>0</formula>
    </cfRule>
  </conditionalFormatting>
  <conditionalFormatting sqref="C16">
    <cfRule type="cellIs" dxfId="143" priority="138" operator="equal">
      <formula>0</formula>
    </cfRule>
  </conditionalFormatting>
  <conditionalFormatting sqref="D16:G16">
    <cfRule type="cellIs" dxfId="142" priority="137" operator="equal">
      <formula>0</formula>
    </cfRule>
  </conditionalFormatting>
  <conditionalFormatting sqref="C19">
    <cfRule type="cellIs" dxfId="141" priority="136" operator="equal">
      <formula>0</formula>
    </cfRule>
  </conditionalFormatting>
  <conditionalFormatting sqref="D19:G19">
    <cfRule type="cellIs" dxfId="140" priority="135" operator="equal">
      <formula>0</formula>
    </cfRule>
  </conditionalFormatting>
  <conditionalFormatting sqref="C21">
    <cfRule type="cellIs" dxfId="139" priority="134" operator="equal">
      <formula>0</formula>
    </cfRule>
  </conditionalFormatting>
  <conditionalFormatting sqref="D21:G21">
    <cfRule type="cellIs" dxfId="138" priority="133" operator="equal">
      <formula>0</formula>
    </cfRule>
  </conditionalFormatting>
  <conditionalFormatting sqref="C22">
    <cfRule type="cellIs" dxfId="137" priority="132" operator="equal">
      <formula>0</formula>
    </cfRule>
  </conditionalFormatting>
  <conditionalFormatting sqref="D22:G22">
    <cfRule type="cellIs" dxfId="136" priority="131" operator="equal">
      <formula>0</formula>
    </cfRule>
  </conditionalFormatting>
  <conditionalFormatting sqref="C20">
    <cfRule type="cellIs" dxfId="135" priority="130" operator="equal">
      <formula>0</formula>
    </cfRule>
  </conditionalFormatting>
  <conditionalFormatting sqref="D20:G20">
    <cfRule type="cellIs" dxfId="134" priority="129" operator="equal">
      <formula>0</formula>
    </cfRule>
  </conditionalFormatting>
  <conditionalFormatting sqref="C24">
    <cfRule type="cellIs" dxfId="133" priority="128" operator="equal">
      <formula>0</formula>
    </cfRule>
  </conditionalFormatting>
  <conditionalFormatting sqref="D24:G24">
    <cfRule type="cellIs" dxfId="132" priority="127" operator="equal">
      <formula>0</formula>
    </cfRule>
  </conditionalFormatting>
  <conditionalFormatting sqref="C26">
    <cfRule type="cellIs" dxfId="131" priority="126" operator="equal">
      <formula>0</formula>
    </cfRule>
  </conditionalFormatting>
  <conditionalFormatting sqref="D25:G26">
    <cfRule type="cellIs" dxfId="130" priority="125" operator="equal">
      <formula>0</formula>
    </cfRule>
  </conditionalFormatting>
  <conditionalFormatting sqref="C23">
    <cfRule type="cellIs" dxfId="129" priority="124" operator="equal">
      <formula>0</formula>
    </cfRule>
  </conditionalFormatting>
  <conditionalFormatting sqref="D23:G23">
    <cfRule type="cellIs" dxfId="128" priority="123" operator="equal">
      <formula>0</formula>
    </cfRule>
  </conditionalFormatting>
  <conditionalFormatting sqref="B30">
    <cfRule type="cellIs" dxfId="127" priority="122" operator="equal">
      <formula>0</formula>
    </cfRule>
  </conditionalFormatting>
  <conditionalFormatting sqref="C30">
    <cfRule type="cellIs" dxfId="126" priority="121" operator="equal">
      <formula>0</formula>
    </cfRule>
  </conditionalFormatting>
  <conditionalFormatting sqref="D30:G30">
    <cfRule type="cellIs" dxfId="125" priority="120" operator="equal">
      <formula>0</formula>
    </cfRule>
  </conditionalFormatting>
  <conditionalFormatting sqref="C32">
    <cfRule type="cellIs" dxfId="124" priority="119" operator="equal">
      <formula>0</formula>
    </cfRule>
  </conditionalFormatting>
  <conditionalFormatting sqref="D32:G32">
    <cfRule type="cellIs" dxfId="123" priority="118" operator="equal">
      <formula>0</formula>
    </cfRule>
  </conditionalFormatting>
  <conditionalFormatting sqref="C33">
    <cfRule type="cellIs" dxfId="122" priority="117" operator="equal">
      <formula>0</formula>
    </cfRule>
  </conditionalFormatting>
  <conditionalFormatting sqref="D33:G33">
    <cfRule type="cellIs" dxfId="121" priority="116" operator="equal">
      <formula>0</formula>
    </cfRule>
  </conditionalFormatting>
  <conditionalFormatting sqref="C35:C36">
    <cfRule type="cellIs" dxfId="120" priority="115" operator="equal">
      <formula>0</formula>
    </cfRule>
  </conditionalFormatting>
  <conditionalFormatting sqref="D35:G35">
    <cfRule type="cellIs" dxfId="119" priority="114" operator="equal">
      <formula>0</formula>
    </cfRule>
  </conditionalFormatting>
  <conditionalFormatting sqref="C37">
    <cfRule type="cellIs" dxfId="118" priority="113" operator="equal">
      <formula>0</formula>
    </cfRule>
  </conditionalFormatting>
  <conditionalFormatting sqref="D37:G37">
    <cfRule type="cellIs" dxfId="117" priority="112" operator="equal">
      <formula>0</formula>
    </cfRule>
  </conditionalFormatting>
  <conditionalFormatting sqref="C38">
    <cfRule type="cellIs" dxfId="116" priority="111" operator="equal">
      <formula>0</formula>
    </cfRule>
  </conditionalFormatting>
  <conditionalFormatting sqref="D38:G38">
    <cfRule type="cellIs" dxfId="115" priority="110" operator="equal">
      <formula>0</formula>
    </cfRule>
  </conditionalFormatting>
  <conditionalFormatting sqref="C39:C41">
    <cfRule type="cellIs" dxfId="114" priority="109" operator="equal">
      <formula>0</formula>
    </cfRule>
  </conditionalFormatting>
  <conditionalFormatting sqref="D39 D41:G41 D40:F40 G39">
    <cfRule type="cellIs" dxfId="113" priority="108" operator="equal">
      <formula>0</formula>
    </cfRule>
  </conditionalFormatting>
  <conditionalFormatting sqref="C42">
    <cfRule type="cellIs" dxfId="112" priority="107" operator="equal">
      <formula>0</formula>
    </cfRule>
  </conditionalFormatting>
  <conditionalFormatting sqref="D42:G42">
    <cfRule type="cellIs" dxfId="111" priority="106" operator="equal">
      <formula>0</formula>
    </cfRule>
  </conditionalFormatting>
  <conditionalFormatting sqref="C43">
    <cfRule type="cellIs" dxfId="110" priority="105" operator="equal">
      <formula>0</formula>
    </cfRule>
  </conditionalFormatting>
  <conditionalFormatting sqref="D43:G43">
    <cfRule type="cellIs" dxfId="109" priority="104" operator="equal">
      <formula>0</formula>
    </cfRule>
  </conditionalFormatting>
  <conditionalFormatting sqref="C44:C46">
    <cfRule type="cellIs" dxfId="108" priority="103" operator="equal">
      <formula>0</formula>
    </cfRule>
  </conditionalFormatting>
  <conditionalFormatting sqref="D44:G46">
    <cfRule type="cellIs" dxfId="107" priority="102" operator="equal">
      <formula>0</formula>
    </cfRule>
  </conditionalFormatting>
  <conditionalFormatting sqref="C47">
    <cfRule type="cellIs" dxfId="106" priority="101" operator="equal">
      <formula>0</formula>
    </cfRule>
  </conditionalFormatting>
  <conditionalFormatting sqref="D47:G47">
    <cfRule type="cellIs" dxfId="105" priority="100" operator="equal">
      <formula>0</formula>
    </cfRule>
  </conditionalFormatting>
  <conditionalFormatting sqref="C48">
    <cfRule type="cellIs" dxfId="104" priority="99" operator="equal">
      <formula>0</formula>
    </cfRule>
  </conditionalFormatting>
  <conditionalFormatting sqref="D48:G48">
    <cfRule type="cellIs" dxfId="103" priority="98" operator="equal">
      <formula>0</formula>
    </cfRule>
  </conditionalFormatting>
  <conditionalFormatting sqref="C49">
    <cfRule type="cellIs" dxfId="102" priority="97" operator="equal">
      <formula>0</formula>
    </cfRule>
  </conditionalFormatting>
  <conditionalFormatting sqref="D49:G49">
    <cfRule type="cellIs" dxfId="101" priority="96" operator="equal">
      <formula>0</formula>
    </cfRule>
  </conditionalFormatting>
  <conditionalFormatting sqref="F50">
    <cfRule type="cellIs" dxfId="100" priority="94" operator="equal">
      <formula>0</formula>
    </cfRule>
  </conditionalFormatting>
  <conditionalFormatting sqref="C51">
    <cfRule type="cellIs" dxfId="99" priority="93" operator="equal">
      <formula>0</formula>
    </cfRule>
  </conditionalFormatting>
  <conditionalFormatting sqref="D51 F51:G51">
    <cfRule type="cellIs" dxfId="98" priority="92" operator="equal">
      <formula>0</formula>
    </cfRule>
  </conditionalFormatting>
  <conditionalFormatting sqref="C52">
    <cfRule type="cellIs" dxfId="97" priority="91" operator="equal">
      <formula>0</formula>
    </cfRule>
  </conditionalFormatting>
  <conditionalFormatting sqref="C53">
    <cfRule type="cellIs" dxfId="96" priority="89" operator="equal">
      <formula>0</formula>
    </cfRule>
  </conditionalFormatting>
  <conditionalFormatting sqref="D53:G53">
    <cfRule type="cellIs" dxfId="95" priority="88" operator="equal">
      <formula>0</formula>
    </cfRule>
  </conditionalFormatting>
  <conditionalFormatting sqref="B55">
    <cfRule type="cellIs" dxfId="94" priority="85" operator="equal">
      <formula>0</formula>
    </cfRule>
  </conditionalFormatting>
  <conditionalFormatting sqref="C64:C65">
    <cfRule type="cellIs" dxfId="93" priority="78" operator="equal">
      <formula>0</formula>
    </cfRule>
  </conditionalFormatting>
  <conditionalFormatting sqref="D64:G65">
    <cfRule type="cellIs" dxfId="92" priority="77" operator="equal">
      <formula>0</formula>
    </cfRule>
  </conditionalFormatting>
  <conditionalFormatting sqref="F12">
    <cfRule type="cellIs" dxfId="91" priority="75" operator="equal">
      <formula>0</formula>
    </cfRule>
  </conditionalFormatting>
  <conditionalFormatting sqref="D17:G18">
    <cfRule type="cellIs" dxfId="90" priority="62" operator="equal">
      <formula>0</formula>
    </cfRule>
  </conditionalFormatting>
  <conditionalFormatting sqref="C25">
    <cfRule type="cellIs" dxfId="89" priority="61" operator="equal">
      <formula>0</formula>
    </cfRule>
  </conditionalFormatting>
  <conditionalFormatting sqref="C34:G34">
    <cfRule type="cellIs" dxfId="88" priority="59" operator="equal">
      <formula>0</formula>
    </cfRule>
  </conditionalFormatting>
  <conditionalFormatting sqref="G40">
    <cfRule type="cellIs" dxfId="87" priority="58" operator="equal">
      <formula>0</formula>
    </cfRule>
  </conditionalFormatting>
  <conditionalFormatting sqref="D52">
    <cfRule type="cellIs" dxfId="86" priority="54" operator="equal">
      <formula>0</formula>
    </cfRule>
  </conditionalFormatting>
  <conditionalFormatting sqref="D10:F10">
    <cfRule type="cellIs" dxfId="85" priority="37" operator="equal">
      <formula>0</formula>
    </cfRule>
  </conditionalFormatting>
  <pageMargins left="0.70866141732283472" right="0.70866141732283472" top="0.74803149606299213" bottom="0.74803149606299213" header="0.31496062992125984" footer="0.31496062992125984"/>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XZ72"/>
  <sheetViews>
    <sheetView showGridLines="0" zoomScaleNormal="100" workbookViewId="0">
      <selection activeCell="J47" sqref="J47"/>
    </sheetView>
  </sheetViews>
  <sheetFormatPr defaultColWidth="10.6640625" defaultRowHeight="11.25" outlineLevelRow="1" x14ac:dyDescent="0.2"/>
  <cols>
    <col min="1" max="1" width="2.5" style="14" customWidth="1"/>
    <col min="2" max="2" width="67.6640625" style="14" customWidth="1"/>
    <col min="3" max="3" width="11.83203125" style="14" customWidth="1"/>
    <col min="4" max="16384" width="10.6640625" style="14"/>
  </cols>
  <sheetData>
    <row r="1" spans="2:7 16198:16198" ht="15.75" customHeight="1" x14ac:dyDescent="0.2">
      <c r="B1" s="177" t="s">
        <v>281</v>
      </c>
      <c r="C1" s="178"/>
      <c r="D1" s="178"/>
      <c r="E1" s="178"/>
      <c r="F1" s="178"/>
      <c r="G1" s="179"/>
    </row>
    <row r="2" spans="2:7 16198:16198" ht="15.75" x14ac:dyDescent="0.2">
      <c r="B2" s="112"/>
      <c r="C2" s="54"/>
      <c r="D2" s="54"/>
      <c r="E2" s="55"/>
      <c r="F2" s="54"/>
      <c r="G2" s="113" t="s">
        <v>73</v>
      </c>
    </row>
    <row r="3" spans="2:7 16198:16198" ht="22.5" x14ac:dyDescent="0.2">
      <c r="B3" s="83"/>
      <c r="C3" s="3" t="s">
        <v>74</v>
      </c>
      <c r="D3" s="3" t="s">
        <v>75</v>
      </c>
      <c r="E3" s="3" t="s">
        <v>76</v>
      </c>
      <c r="F3" s="3" t="s">
        <v>235</v>
      </c>
      <c r="G3" s="84" t="s">
        <v>280</v>
      </c>
    </row>
    <row r="4" spans="2:7 16198:16198" ht="10.15" customHeight="1" outlineLevel="1" x14ac:dyDescent="0.2">
      <c r="B4" s="135" t="s">
        <v>109</v>
      </c>
      <c r="C4" s="56" t="s">
        <v>0</v>
      </c>
      <c r="D4" s="56" t="s">
        <v>0</v>
      </c>
      <c r="E4" s="56" t="s">
        <v>0</v>
      </c>
      <c r="F4" s="56" t="s">
        <v>0</v>
      </c>
      <c r="G4" s="136" t="s">
        <v>0</v>
      </c>
    </row>
    <row r="5" spans="2:7 16198:16198" outlineLevel="1" x14ac:dyDescent="0.2">
      <c r="B5" s="114" t="s">
        <v>31</v>
      </c>
      <c r="C5" s="53"/>
      <c r="D5" s="53"/>
      <c r="E5" s="47"/>
      <c r="F5" s="47"/>
      <c r="G5" s="87"/>
    </row>
    <row r="6" spans="2:7 16198:16198" outlineLevel="1" x14ac:dyDescent="0.2">
      <c r="B6" s="116" t="s">
        <v>197</v>
      </c>
      <c r="C6" s="57">
        <v>0</v>
      </c>
      <c r="D6" s="57">
        <v>0</v>
      </c>
      <c r="E6" s="57">
        <v>0.1</v>
      </c>
      <c r="F6" s="57">
        <v>0</v>
      </c>
      <c r="G6" s="137">
        <v>-0.3</v>
      </c>
    </row>
    <row r="7" spans="2:7 16198:16198" outlineLevel="1" x14ac:dyDescent="0.2">
      <c r="B7" s="116" t="s">
        <v>198</v>
      </c>
      <c r="C7" s="57">
        <v>-0.1</v>
      </c>
      <c r="D7" s="57">
        <v>0</v>
      </c>
      <c r="E7" s="57">
        <v>0</v>
      </c>
      <c r="F7" s="57">
        <v>0</v>
      </c>
      <c r="G7" s="137">
        <v>0</v>
      </c>
    </row>
    <row r="8" spans="2:7 16198:16198" outlineLevel="1" x14ac:dyDescent="0.2">
      <c r="B8" s="140" t="s">
        <v>32</v>
      </c>
      <c r="C8" s="59">
        <v>-0.1</v>
      </c>
      <c r="D8" s="59">
        <v>0</v>
      </c>
      <c r="E8" s="59">
        <v>0.1</v>
      </c>
      <c r="F8" s="59">
        <v>0</v>
      </c>
      <c r="G8" s="141">
        <v>-0.3</v>
      </c>
    </row>
    <row r="9" spans="2:7 16198:16198" outlineLevel="1" x14ac:dyDescent="0.2">
      <c r="B9" s="116" t="s">
        <v>199</v>
      </c>
      <c r="C9" s="57" t="s">
        <v>0</v>
      </c>
      <c r="D9" s="57" t="s">
        <v>0</v>
      </c>
      <c r="E9" s="57" t="s">
        <v>0</v>
      </c>
      <c r="F9" s="57" t="s">
        <v>0</v>
      </c>
      <c r="G9" s="137" t="s">
        <v>0</v>
      </c>
    </row>
    <row r="10" spans="2:7 16198:16198" outlineLevel="1" x14ac:dyDescent="0.2">
      <c r="B10" s="138" t="s">
        <v>88</v>
      </c>
      <c r="C10" s="57" t="s">
        <v>225</v>
      </c>
      <c r="D10" s="57" t="s">
        <v>225</v>
      </c>
      <c r="E10" s="57" t="s">
        <v>225</v>
      </c>
      <c r="F10" s="57" t="s">
        <v>225</v>
      </c>
      <c r="G10" s="137" t="s">
        <v>225</v>
      </c>
    </row>
    <row r="11" spans="2:7 16198:16198" outlineLevel="1" x14ac:dyDescent="0.2">
      <c r="B11" s="138" t="s">
        <v>89</v>
      </c>
      <c r="C11" s="57" t="s">
        <v>225</v>
      </c>
      <c r="D11" s="57" t="s">
        <v>225</v>
      </c>
      <c r="E11" s="57" t="s">
        <v>225</v>
      </c>
      <c r="F11" s="57" t="s">
        <v>225</v>
      </c>
      <c r="G11" s="137" t="s">
        <v>225</v>
      </c>
    </row>
    <row r="12" spans="2:7 16198:16198" outlineLevel="1" x14ac:dyDescent="0.2">
      <c r="B12" s="140" t="s">
        <v>200</v>
      </c>
      <c r="C12" s="59">
        <v>-0.1</v>
      </c>
      <c r="D12" s="59">
        <v>0</v>
      </c>
      <c r="E12" s="59">
        <v>0.1</v>
      </c>
      <c r="F12" s="59">
        <v>0</v>
      </c>
      <c r="G12" s="141">
        <v>-0.3</v>
      </c>
    </row>
    <row r="13" spans="2:7 16198:16198" ht="11.25" customHeight="1" outlineLevel="1" x14ac:dyDescent="0.2">
      <c r="B13" s="135" t="s">
        <v>201</v>
      </c>
      <c r="C13" s="15"/>
      <c r="D13" s="53"/>
      <c r="E13" s="53"/>
      <c r="F13" s="53"/>
      <c r="G13" s="148"/>
    </row>
    <row r="14" spans="2:7 16198:16198" outlineLevel="1" x14ac:dyDescent="0.2">
      <c r="B14" s="114" t="s">
        <v>31</v>
      </c>
      <c r="C14" s="53"/>
      <c r="D14" s="53"/>
      <c r="E14" s="53"/>
      <c r="F14" s="53"/>
      <c r="G14" s="87"/>
      <c r="WXZ14" s="17"/>
    </row>
    <row r="15" spans="2:7 16198:16198" outlineLevel="1" x14ac:dyDescent="0.2">
      <c r="B15" s="116" t="s">
        <v>202</v>
      </c>
      <c r="C15" s="57">
        <v>-1.6</v>
      </c>
      <c r="D15" s="57">
        <v>-3</v>
      </c>
      <c r="E15" s="57">
        <v>-3.1</v>
      </c>
      <c r="F15" s="57">
        <v>-2.2999999999999998</v>
      </c>
      <c r="G15" s="137">
        <v>-4.9000000000000004</v>
      </c>
    </row>
    <row r="16" spans="2:7 16198:16198" outlineLevel="1" x14ac:dyDescent="0.2">
      <c r="B16" s="116" t="s">
        <v>203</v>
      </c>
      <c r="C16" s="57">
        <v>0</v>
      </c>
      <c r="D16" s="57">
        <v>0.4</v>
      </c>
      <c r="E16" s="57">
        <v>0.9</v>
      </c>
      <c r="F16" s="57">
        <v>0</v>
      </c>
      <c r="G16" s="137">
        <v>0.2</v>
      </c>
    </row>
    <row r="17" spans="2:7" outlineLevel="1" x14ac:dyDescent="0.2">
      <c r="B17" s="116" t="s">
        <v>204</v>
      </c>
      <c r="C17" s="57">
        <v>0</v>
      </c>
      <c r="D17" s="57">
        <v>0</v>
      </c>
      <c r="E17" s="57">
        <v>0</v>
      </c>
      <c r="F17" s="57">
        <v>-0.3</v>
      </c>
      <c r="G17" s="137">
        <v>-0.2</v>
      </c>
    </row>
    <row r="18" spans="2:7" outlineLevel="1" x14ac:dyDescent="0.2">
      <c r="B18" s="116" t="s">
        <v>293</v>
      </c>
      <c r="C18" s="57">
        <v>0.2</v>
      </c>
      <c r="D18" s="57">
        <v>0.2</v>
      </c>
      <c r="E18" s="57">
        <v>0.3</v>
      </c>
      <c r="F18" s="57">
        <v>0.6</v>
      </c>
      <c r="G18" s="137">
        <v>0.5</v>
      </c>
    </row>
    <row r="19" spans="2:7" outlineLevel="1" x14ac:dyDescent="0.2">
      <c r="B19" s="116" t="s">
        <v>82</v>
      </c>
      <c r="C19" s="57">
        <v>0.1</v>
      </c>
      <c r="D19" s="57">
        <v>0</v>
      </c>
      <c r="E19" s="57">
        <v>0.9</v>
      </c>
      <c r="F19" s="57">
        <v>-0.4</v>
      </c>
      <c r="G19" s="137">
        <v>-2.2999999999999998</v>
      </c>
    </row>
    <row r="20" spans="2:7" outlineLevel="1" x14ac:dyDescent="0.2">
      <c r="B20" s="140" t="s">
        <v>32</v>
      </c>
      <c r="C20" s="59">
        <v>-1.3</v>
      </c>
      <c r="D20" s="59">
        <v>-2.4</v>
      </c>
      <c r="E20" s="59">
        <v>-0.9</v>
      </c>
      <c r="F20" s="59">
        <v>-2.4</v>
      </c>
      <c r="G20" s="141">
        <v>-6.6</v>
      </c>
    </row>
    <row r="21" spans="2:7" outlineLevel="1" x14ac:dyDescent="0.2">
      <c r="B21" s="114" t="s">
        <v>33</v>
      </c>
      <c r="C21" s="53"/>
      <c r="D21" s="53"/>
      <c r="E21" s="47"/>
      <c r="F21" s="47"/>
      <c r="G21" s="87"/>
    </row>
    <row r="22" spans="2:7" outlineLevel="1" x14ac:dyDescent="0.2">
      <c r="B22" s="116" t="s">
        <v>202</v>
      </c>
      <c r="C22" s="57">
        <v>-3.3</v>
      </c>
      <c r="D22" s="57">
        <v>4.5</v>
      </c>
      <c r="E22" s="57">
        <v>2.2999999999999998</v>
      </c>
      <c r="F22" s="57">
        <v>17.5</v>
      </c>
      <c r="G22" s="137">
        <v>4.7</v>
      </c>
    </row>
    <row r="23" spans="2:7" outlineLevel="1" x14ac:dyDescent="0.2">
      <c r="B23" s="116" t="s">
        <v>203</v>
      </c>
      <c r="C23" s="57">
        <v>0.2</v>
      </c>
      <c r="D23" s="57">
        <v>0.8</v>
      </c>
      <c r="E23" s="57">
        <v>-0.3</v>
      </c>
      <c r="F23" s="57">
        <v>0</v>
      </c>
      <c r="G23" s="137">
        <v>-0.1</v>
      </c>
    </row>
    <row r="24" spans="2:7" outlineLevel="1" x14ac:dyDescent="0.2">
      <c r="B24" s="116" t="s">
        <v>205</v>
      </c>
      <c r="C24" s="57" t="s">
        <v>225</v>
      </c>
      <c r="D24" s="57" t="s">
        <v>225</v>
      </c>
      <c r="E24" s="57" t="s">
        <v>225</v>
      </c>
      <c r="F24" s="57" t="s">
        <v>225</v>
      </c>
      <c r="G24" s="137" t="s">
        <v>225</v>
      </c>
    </row>
    <row r="25" spans="2:7" outlineLevel="1" x14ac:dyDescent="0.2">
      <c r="B25" s="116" t="s">
        <v>206</v>
      </c>
      <c r="C25" s="57" t="s">
        <v>225</v>
      </c>
      <c r="D25" s="57" t="s">
        <v>225</v>
      </c>
      <c r="E25" s="57" t="s">
        <v>225</v>
      </c>
      <c r="F25" s="57" t="s">
        <v>225</v>
      </c>
      <c r="G25" s="137" t="s">
        <v>225</v>
      </c>
    </row>
    <row r="26" spans="2:7" outlineLevel="1" x14ac:dyDescent="0.2">
      <c r="B26" s="116" t="s">
        <v>293</v>
      </c>
      <c r="C26" s="57">
        <v>-0.1</v>
      </c>
      <c r="D26" s="57">
        <v>-0.2</v>
      </c>
      <c r="E26" s="57">
        <v>-0.2</v>
      </c>
      <c r="F26" s="57">
        <v>-0.5</v>
      </c>
      <c r="G26" s="137">
        <v>-0.5</v>
      </c>
    </row>
    <row r="27" spans="2:7" outlineLevel="1" x14ac:dyDescent="0.2">
      <c r="B27" s="116" t="s">
        <v>82</v>
      </c>
      <c r="C27" s="57">
        <v>0.2</v>
      </c>
      <c r="D27" s="57">
        <v>0.6</v>
      </c>
      <c r="E27" s="57">
        <v>-6.5</v>
      </c>
      <c r="F27" s="57">
        <v>0.1</v>
      </c>
      <c r="G27" s="137">
        <v>0.1</v>
      </c>
    </row>
    <row r="28" spans="2:7" outlineLevel="1" x14ac:dyDescent="0.2">
      <c r="B28" s="143" t="s">
        <v>34</v>
      </c>
      <c r="C28" s="63">
        <v>-3</v>
      </c>
      <c r="D28" s="63">
        <v>5.6</v>
      </c>
      <c r="E28" s="63">
        <v>-4.7</v>
      </c>
      <c r="F28" s="63">
        <v>17</v>
      </c>
      <c r="G28" s="144">
        <v>4.2</v>
      </c>
    </row>
    <row r="29" spans="2:7" outlineLevel="1" x14ac:dyDescent="0.2">
      <c r="B29" s="140" t="s">
        <v>207</v>
      </c>
      <c r="C29" s="59">
        <v>-4.3</v>
      </c>
      <c r="D29" s="59">
        <v>3.3</v>
      </c>
      <c r="E29" s="59">
        <v>-5.7</v>
      </c>
      <c r="F29" s="59">
        <v>14.6</v>
      </c>
      <c r="G29" s="141">
        <v>-2.4</v>
      </c>
    </row>
    <row r="30" spans="2:7" outlineLevel="1" x14ac:dyDescent="0.2">
      <c r="B30" s="135" t="s">
        <v>208</v>
      </c>
      <c r="C30" s="15"/>
      <c r="D30" s="15"/>
      <c r="E30" s="15"/>
      <c r="F30" s="15"/>
      <c r="G30" s="148"/>
    </row>
    <row r="31" spans="2:7" outlineLevel="1" x14ac:dyDescent="0.2">
      <c r="B31" s="116" t="s">
        <v>209</v>
      </c>
      <c r="C31" s="57">
        <v>5.0999999999999996</v>
      </c>
      <c r="D31" s="57">
        <v>7.1</v>
      </c>
      <c r="E31" s="57">
        <v>6</v>
      </c>
      <c r="F31" s="57">
        <v>-0.3</v>
      </c>
      <c r="G31" s="139">
        <v>-0.3</v>
      </c>
    </row>
    <row r="32" spans="2:7" outlineLevel="1" x14ac:dyDescent="0.2">
      <c r="B32" s="138" t="s">
        <v>210</v>
      </c>
      <c r="C32" s="58">
        <v>0</v>
      </c>
      <c r="D32" s="57">
        <v>0.8</v>
      </c>
      <c r="E32" s="58">
        <v>-0.2</v>
      </c>
      <c r="F32" s="58">
        <v>-0.3</v>
      </c>
      <c r="G32" s="139">
        <v>-0.4</v>
      </c>
    </row>
    <row r="33" spans="1:7" outlineLevel="1" x14ac:dyDescent="0.2">
      <c r="B33" s="138" t="s">
        <v>115</v>
      </c>
      <c r="C33" s="58">
        <v>4.5999999999999996</v>
      </c>
      <c r="D33" s="58">
        <v>7.1</v>
      </c>
      <c r="E33" s="58">
        <v>6.4</v>
      </c>
      <c r="F33" s="58">
        <v>6.6</v>
      </c>
      <c r="G33" s="139">
        <v>6.6</v>
      </c>
    </row>
    <row r="34" spans="1:7" outlineLevel="1" x14ac:dyDescent="0.2">
      <c r="B34" s="138" t="s">
        <v>112</v>
      </c>
      <c r="C34" s="58">
        <v>-0.3</v>
      </c>
      <c r="D34" s="58">
        <v>-0.3</v>
      </c>
      <c r="E34" s="58">
        <v>-0.3</v>
      </c>
      <c r="F34" s="58" t="s">
        <v>225</v>
      </c>
      <c r="G34" s="139" t="s">
        <v>225</v>
      </c>
    </row>
    <row r="35" spans="1:7" outlineLevel="1" x14ac:dyDescent="0.2">
      <c r="B35" s="138" t="s">
        <v>116</v>
      </c>
      <c r="C35" s="58">
        <v>0.9</v>
      </c>
      <c r="D35" s="58">
        <v>-0.4</v>
      </c>
      <c r="E35" s="57">
        <v>0.2</v>
      </c>
      <c r="F35" s="58">
        <v>-6.5</v>
      </c>
      <c r="G35" s="139">
        <v>-6.5</v>
      </c>
    </row>
    <row r="36" spans="1:7" outlineLevel="1" x14ac:dyDescent="0.2">
      <c r="B36" s="116" t="s">
        <v>211</v>
      </c>
      <c r="C36" s="57">
        <v>8.4</v>
      </c>
      <c r="D36" s="57">
        <v>-1.2</v>
      </c>
      <c r="E36" s="57">
        <v>-1</v>
      </c>
      <c r="F36" s="57">
        <v>0.5</v>
      </c>
      <c r="G36" s="137">
        <v>0.3</v>
      </c>
    </row>
    <row r="37" spans="1:7" outlineLevel="1" x14ac:dyDescent="0.2">
      <c r="B37" s="138" t="s">
        <v>111</v>
      </c>
      <c r="C37" s="58">
        <v>0.1</v>
      </c>
      <c r="D37" s="58">
        <v>0.1</v>
      </c>
      <c r="E37" s="58">
        <v>0.1</v>
      </c>
      <c r="F37" s="58">
        <v>0.1</v>
      </c>
      <c r="G37" s="139">
        <v>0.1</v>
      </c>
    </row>
    <row r="38" spans="1:7" outlineLevel="1" x14ac:dyDescent="0.2">
      <c r="B38" s="138" t="s">
        <v>212</v>
      </c>
      <c r="C38" s="57">
        <v>9.5</v>
      </c>
      <c r="D38" s="57" t="s">
        <v>225</v>
      </c>
      <c r="E38" s="57" t="s">
        <v>225</v>
      </c>
      <c r="F38" s="57" t="s">
        <v>225</v>
      </c>
      <c r="G38" s="137" t="s">
        <v>225</v>
      </c>
    </row>
    <row r="39" spans="1:7" outlineLevel="1" x14ac:dyDescent="0.2">
      <c r="A39" s="35"/>
      <c r="B39" s="138" t="s">
        <v>115</v>
      </c>
      <c r="C39" s="58">
        <v>-3.9</v>
      </c>
      <c r="D39" s="58">
        <v>-4</v>
      </c>
      <c r="E39" s="58">
        <v>-3.7</v>
      </c>
      <c r="F39" s="58">
        <v>-4.0999999999999996</v>
      </c>
      <c r="G39" s="137">
        <v>0</v>
      </c>
    </row>
    <row r="40" spans="1:7" outlineLevel="1" x14ac:dyDescent="0.2">
      <c r="A40" s="35"/>
      <c r="B40" s="138" t="s">
        <v>116</v>
      </c>
      <c r="C40" s="58">
        <v>2.9</v>
      </c>
      <c r="D40" s="58">
        <v>2.8</v>
      </c>
      <c r="E40" s="58">
        <v>2.6</v>
      </c>
      <c r="F40" s="58">
        <v>4.5999999999999996</v>
      </c>
      <c r="G40" s="139">
        <v>0.3</v>
      </c>
    </row>
    <row r="41" spans="1:7" outlineLevel="1" x14ac:dyDescent="0.2">
      <c r="A41" s="35"/>
      <c r="B41" s="140" t="s">
        <v>213</v>
      </c>
      <c r="C41" s="59">
        <v>13.6</v>
      </c>
      <c r="D41" s="59">
        <v>5.9</v>
      </c>
      <c r="E41" s="59">
        <v>5</v>
      </c>
      <c r="F41" s="59">
        <v>0.2</v>
      </c>
      <c r="G41" s="141">
        <v>0</v>
      </c>
    </row>
    <row r="42" spans="1:7" outlineLevel="1" x14ac:dyDescent="0.2">
      <c r="B42" s="135" t="s">
        <v>127</v>
      </c>
      <c r="C42" s="15"/>
      <c r="D42" s="15"/>
      <c r="E42" s="15"/>
      <c r="F42" s="15"/>
      <c r="G42" s="148"/>
    </row>
    <row r="43" spans="1:7" outlineLevel="1" x14ac:dyDescent="0.2">
      <c r="B43" s="116" t="s">
        <v>131</v>
      </c>
      <c r="C43" s="57">
        <v>-1.8</v>
      </c>
      <c r="D43" s="57">
        <v>-2.8</v>
      </c>
      <c r="E43" s="57">
        <v>-3.7</v>
      </c>
      <c r="F43" s="57">
        <v>-4.5999999999999996</v>
      </c>
      <c r="G43" s="137">
        <v>-1.6</v>
      </c>
    </row>
    <row r="44" spans="1:7" outlineLevel="1" x14ac:dyDescent="0.2">
      <c r="B44" s="138" t="s">
        <v>214</v>
      </c>
      <c r="C44" s="58">
        <v>0</v>
      </c>
      <c r="D44" s="57" t="s">
        <v>225</v>
      </c>
      <c r="E44" s="57">
        <v>-0.1</v>
      </c>
      <c r="F44" s="58">
        <v>-0.2</v>
      </c>
      <c r="G44" s="139" t="s">
        <v>225</v>
      </c>
    </row>
    <row r="45" spans="1:7" outlineLevel="1" x14ac:dyDescent="0.2">
      <c r="B45" s="138" t="s">
        <v>132</v>
      </c>
      <c r="C45" s="58">
        <v>1.2</v>
      </c>
      <c r="D45" s="58">
        <v>0.4</v>
      </c>
      <c r="E45" s="58">
        <v>0.7</v>
      </c>
      <c r="F45" s="58">
        <v>1.3</v>
      </c>
      <c r="G45" s="139">
        <v>2.2000000000000002</v>
      </c>
    </row>
    <row r="46" spans="1:7" outlineLevel="1" x14ac:dyDescent="0.2">
      <c r="B46" s="138" t="s">
        <v>215</v>
      </c>
      <c r="C46" s="58">
        <v>-2.1</v>
      </c>
      <c r="D46" s="58">
        <v>-2.1</v>
      </c>
      <c r="E46" s="58">
        <v>-2.7</v>
      </c>
      <c r="F46" s="58">
        <v>-4.3</v>
      </c>
      <c r="G46" s="139">
        <v>-2.6</v>
      </c>
    </row>
    <row r="47" spans="1:7" outlineLevel="1" x14ac:dyDescent="0.2">
      <c r="B47" s="138" t="s">
        <v>216</v>
      </c>
      <c r="C47" s="58">
        <v>-0.9</v>
      </c>
      <c r="D47" s="58">
        <v>-1.1000000000000001</v>
      </c>
      <c r="E47" s="58">
        <v>-1.5</v>
      </c>
      <c r="F47" s="58">
        <v>-1.4</v>
      </c>
      <c r="G47" s="139">
        <v>-1.3</v>
      </c>
    </row>
    <row r="48" spans="1:7" outlineLevel="1" x14ac:dyDescent="0.2">
      <c r="B48" s="116" t="s">
        <v>209</v>
      </c>
      <c r="C48" s="57">
        <v>3.2</v>
      </c>
      <c r="D48" s="57">
        <v>3.5</v>
      </c>
      <c r="E48" s="57">
        <v>3.5</v>
      </c>
      <c r="F48" s="57">
        <v>3.6</v>
      </c>
      <c r="G48" s="137">
        <v>3.1</v>
      </c>
    </row>
    <row r="49" spans="2:8" outlineLevel="1" x14ac:dyDescent="0.2">
      <c r="B49" s="138" t="s">
        <v>111</v>
      </c>
      <c r="C49" s="58">
        <v>2.1</v>
      </c>
      <c r="D49" s="58">
        <v>2</v>
      </c>
      <c r="E49" s="58">
        <v>2</v>
      </c>
      <c r="F49" s="58">
        <v>2.1</v>
      </c>
      <c r="G49" s="139">
        <v>1.7</v>
      </c>
    </row>
    <row r="50" spans="2:8" outlineLevel="1" x14ac:dyDescent="0.2">
      <c r="B50" s="138" t="s">
        <v>217</v>
      </c>
      <c r="C50" s="57" t="s">
        <v>225</v>
      </c>
      <c r="D50" s="57">
        <v>0</v>
      </c>
      <c r="E50" s="57" t="s">
        <v>225</v>
      </c>
      <c r="F50" s="57" t="s">
        <v>225</v>
      </c>
      <c r="G50" s="137" t="s">
        <v>225</v>
      </c>
    </row>
    <row r="51" spans="2:8" outlineLevel="1" x14ac:dyDescent="0.2">
      <c r="B51" s="138" t="s">
        <v>116</v>
      </c>
      <c r="C51" s="58">
        <v>1.1000000000000001</v>
      </c>
      <c r="D51" s="58">
        <v>1.6</v>
      </c>
      <c r="E51" s="58">
        <v>1.5</v>
      </c>
      <c r="F51" s="58">
        <v>1.5</v>
      </c>
      <c r="G51" s="139">
        <v>1.4</v>
      </c>
    </row>
    <row r="52" spans="2:8" outlineLevel="1" x14ac:dyDescent="0.2">
      <c r="B52" s="116" t="s">
        <v>218</v>
      </c>
      <c r="C52" s="57">
        <v>0.1</v>
      </c>
      <c r="D52" s="57">
        <v>-0.1</v>
      </c>
      <c r="E52" s="57">
        <v>-0.1</v>
      </c>
      <c r="F52" s="57">
        <v>-0.1</v>
      </c>
      <c r="G52" s="137">
        <v>0</v>
      </c>
    </row>
    <row r="53" spans="2:8" outlineLevel="1" x14ac:dyDescent="0.2">
      <c r="B53" s="138" t="s">
        <v>219</v>
      </c>
      <c r="C53" s="57" t="s">
        <v>225</v>
      </c>
      <c r="D53" s="57" t="s">
        <v>225</v>
      </c>
      <c r="E53" s="57" t="s">
        <v>225</v>
      </c>
      <c r="F53" s="57" t="s">
        <v>225</v>
      </c>
      <c r="G53" s="137" t="s">
        <v>225</v>
      </c>
    </row>
    <row r="54" spans="2:8" outlineLevel="1" x14ac:dyDescent="0.2">
      <c r="B54" s="138" t="s">
        <v>116</v>
      </c>
      <c r="C54" s="58">
        <v>0.1</v>
      </c>
      <c r="D54" s="58">
        <v>-0.1</v>
      </c>
      <c r="E54" s="58">
        <v>-0.1</v>
      </c>
      <c r="F54" s="58">
        <v>-0.1</v>
      </c>
      <c r="G54" s="139">
        <v>0</v>
      </c>
    </row>
    <row r="55" spans="2:8" outlineLevel="1" x14ac:dyDescent="0.2">
      <c r="B55" s="140" t="s">
        <v>220</v>
      </c>
      <c r="C55" s="59">
        <v>1.4</v>
      </c>
      <c r="D55" s="59">
        <v>0.7</v>
      </c>
      <c r="E55" s="59">
        <v>-0.3</v>
      </c>
      <c r="F55" s="59">
        <v>-1.1000000000000001</v>
      </c>
      <c r="G55" s="141">
        <v>1.5</v>
      </c>
    </row>
    <row r="56" spans="2:8" outlineLevel="1" x14ac:dyDescent="0.2">
      <c r="B56" s="135" t="s">
        <v>221</v>
      </c>
      <c r="C56" s="15"/>
      <c r="D56" s="15"/>
      <c r="E56" s="15"/>
      <c r="F56" s="15"/>
      <c r="G56" s="148"/>
      <c r="H56" s="14" t="s">
        <v>0</v>
      </c>
    </row>
    <row r="57" spans="2:8" outlineLevel="1" x14ac:dyDescent="0.2">
      <c r="B57" s="116" t="s">
        <v>142</v>
      </c>
      <c r="C57" s="57">
        <v>-0.2</v>
      </c>
      <c r="D57" s="57">
        <v>-1.2</v>
      </c>
      <c r="E57" s="57">
        <v>-0.7</v>
      </c>
      <c r="F57" s="57">
        <v>0.1</v>
      </c>
      <c r="G57" s="137">
        <v>-0.1</v>
      </c>
    </row>
    <row r="58" spans="2:8" outlineLevel="1" x14ac:dyDescent="0.2">
      <c r="B58" s="116" t="s">
        <v>222</v>
      </c>
      <c r="C58" s="57" t="s">
        <v>225</v>
      </c>
      <c r="D58" s="57" t="s">
        <v>225</v>
      </c>
      <c r="E58" s="57" t="s">
        <v>225</v>
      </c>
      <c r="F58" s="57">
        <v>-0.91900000000000004</v>
      </c>
      <c r="G58" s="137" t="s">
        <v>225</v>
      </c>
    </row>
    <row r="59" spans="2:8" outlineLevel="1" x14ac:dyDescent="0.2">
      <c r="B59" s="116" t="s">
        <v>82</v>
      </c>
      <c r="C59" s="57">
        <v>0</v>
      </c>
      <c r="D59" s="57">
        <v>0</v>
      </c>
      <c r="E59" s="57">
        <v>0.1</v>
      </c>
      <c r="F59" s="57">
        <v>-0.3</v>
      </c>
      <c r="G59" s="137">
        <v>-0.2</v>
      </c>
    </row>
    <row r="60" spans="2:8" outlineLevel="1" x14ac:dyDescent="0.2">
      <c r="B60" s="143" t="s">
        <v>223</v>
      </c>
      <c r="C60" s="63">
        <v>-0.2</v>
      </c>
      <c r="D60" s="63">
        <v>-1.1000000000000001</v>
      </c>
      <c r="E60" s="63">
        <v>-0.6</v>
      </c>
      <c r="F60" s="63">
        <v>-1.1000000000000001</v>
      </c>
      <c r="G60" s="144">
        <v>-0.3</v>
      </c>
    </row>
    <row r="61" spans="2:8" ht="12" outlineLevel="1" thickBot="1" x14ac:dyDescent="0.25">
      <c r="B61" s="145" t="s">
        <v>224</v>
      </c>
      <c r="C61" s="12">
        <v>10.4</v>
      </c>
      <c r="D61" s="12">
        <v>8.6999999999999993</v>
      </c>
      <c r="E61" s="12">
        <v>-1.5</v>
      </c>
      <c r="F61" s="12">
        <v>12.6</v>
      </c>
      <c r="G61" s="146">
        <v>-1.5</v>
      </c>
    </row>
    <row r="62" spans="2:8" outlineLevel="1" x14ac:dyDescent="0.2">
      <c r="B62" s="147" t="s">
        <v>40</v>
      </c>
      <c r="C62" s="15"/>
      <c r="D62" s="15"/>
      <c r="E62" s="15"/>
      <c r="F62" s="15"/>
      <c r="G62" s="148"/>
    </row>
    <row r="63" spans="2:8" outlineLevel="1" x14ac:dyDescent="0.2">
      <c r="B63" s="116" t="s">
        <v>146</v>
      </c>
      <c r="C63" s="15"/>
      <c r="D63" s="15"/>
      <c r="E63" s="15"/>
      <c r="F63" s="15"/>
      <c r="G63" s="148"/>
    </row>
    <row r="64" spans="2:8" outlineLevel="1" x14ac:dyDescent="0.2">
      <c r="B64" s="116" t="s">
        <v>147</v>
      </c>
      <c r="C64" s="57">
        <v>1.7</v>
      </c>
      <c r="D64" s="57">
        <v>0.6</v>
      </c>
      <c r="E64" s="57">
        <v>0.8</v>
      </c>
      <c r="F64" s="57">
        <v>5</v>
      </c>
      <c r="G64" s="137">
        <v>0.3</v>
      </c>
    </row>
    <row r="65" spans="2:7" outlineLevel="1" x14ac:dyDescent="0.2">
      <c r="B65" s="116" t="s">
        <v>148</v>
      </c>
      <c r="C65" s="57">
        <v>-0.4</v>
      </c>
      <c r="D65" s="57">
        <v>-0.1</v>
      </c>
      <c r="E65" s="57">
        <v>-0.2</v>
      </c>
      <c r="F65" s="57">
        <v>-0.2</v>
      </c>
      <c r="G65" s="137">
        <v>-0.3</v>
      </c>
    </row>
    <row r="66" spans="2:7" outlineLevel="1" x14ac:dyDescent="0.2">
      <c r="B66" s="151"/>
      <c r="C66" s="15"/>
      <c r="D66" s="15"/>
      <c r="E66" s="15"/>
      <c r="F66" s="15"/>
      <c r="G66" s="148"/>
    </row>
    <row r="67" spans="2:7" outlineLevel="1" x14ac:dyDescent="0.2">
      <c r="B67" s="183" t="s">
        <v>284</v>
      </c>
      <c r="C67" s="165"/>
      <c r="D67" s="165"/>
      <c r="E67" s="165"/>
      <c r="F67" s="165"/>
      <c r="G67" s="184"/>
    </row>
    <row r="68" spans="2:7" ht="14.25" customHeight="1" outlineLevel="1" x14ac:dyDescent="0.2">
      <c r="B68" s="183" t="s">
        <v>295</v>
      </c>
      <c r="C68" s="165"/>
      <c r="D68" s="165"/>
      <c r="E68" s="165"/>
      <c r="F68" s="165"/>
      <c r="G68" s="184"/>
    </row>
    <row r="69" spans="2:7" ht="22.9" customHeight="1" outlineLevel="1" thickBot="1" x14ac:dyDescent="0.25">
      <c r="B69" s="180" t="s">
        <v>294</v>
      </c>
      <c r="C69" s="181"/>
      <c r="D69" s="181"/>
      <c r="E69" s="181"/>
      <c r="F69" s="181"/>
      <c r="G69" s="182"/>
    </row>
    <row r="70" spans="2:7" ht="12.75" customHeight="1" x14ac:dyDescent="0.2"/>
    <row r="71" spans="2:7" ht="29.25" customHeight="1" x14ac:dyDescent="0.2"/>
    <row r="72" spans="2:7" x14ac:dyDescent="0.2">
      <c r="E72" s="33"/>
      <c r="F72" s="33"/>
      <c r="G72" s="33"/>
    </row>
  </sheetData>
  <mergeCells count="4">
    <mergeCell ref="B69:G69"/>
    <mergeCell ref="B68:G68"/>
    <mergeCell ref="B1:G1"/>
    <mergeCell ref="B67:G67"/>
  </mergeCells>
  <conditionalFormatting sqref="B12">
    <cfRule type="cellIs" dxfId="84" priority="178" operator="equal">
      <formula>0</formula>
    </cfRule>
  </conditionalFormatting>
  <conditionalFormatting sqref="B8">
    <cfRule type="cellIs" dxfId="83" priority="181" operator="equal">
      <formula>0</formula>
    </cfRule>
  </conditionalFormatting>
  <conditionalFormatting sqref="B20">
    <cfRule type="cellIs" dxfId="82" priority="163" operator="equal">
      <formula>0</formula>
    </cfRule>
  </conditionalFormatting>
  <conditionalFormatting sqref="C20">
    <cfRule type="cellIs" dxfId="81" priority="162" operator="equal">
      <formula>0</formula>
    </cfRule>
  </conditionalFormatting>
  <conditionalFormatting sqref="D20:G20">
    <cfRule type="cellIs" dxfId="80" priority="161" operator="equal">
      <formula>0</formula>
    </cfRule>
  </conditionalFormatting>
  <conditionalFormatting sqref="C22">
    <cfRule type="cellIs" dxfId="79" priority="160" operator="equal">
      <formula>0</formula>
    </cfRule>
  </conditionalFormatting>
  <conditionalFormatting sqref="D22:G22">
    <cfRule type="cellIs" dxfId="78" priority="159" operator="equal">
      <formula>0</formula>
    </cfRule>
  </conditionalFormatting>
  <conditionalFormatting sqref="C23">
    <cfRule type="cellIs" dxfId="77" priority="158" operator="equal">
      <formula>0</formula>
    </cfRule>
  </conditionalFormatting>
  <conditionalFormatting sqref="D23:E23">
    <cfRule type="cellIs" dxfId="76" priority="157" operator="equal">
      <formula>0</formula>
    </cfRule>
  </conditionalFormatting>
  <conditionalFormatting sqref="C26">
    <cfRule type="cellIs" dxfId="75" priority="156" operator="equal">
      <formula>0</formula>
    </cfRule>
  </conditionalFormatting>
  <conditionalFormatting sqref="D26:G26">
    <cfRule type="cellIs" dxfId="74" priority="155" operator="equal">
      <formula>0</formula>
    </cfRule>
  </conditionalFormatting>
  <conditionalFormatting sqref="C27">
    <cfRule type="cellIs" dxfId="73" priority="154" operator="equal">
      <formula>0</formula>
    </cfRule>
  </conditionalFormatting>
  <conditionalFormatting sqref="D27:F27">
    <cfRule type="cellIs" dxfId="72" priority="153" operator="equal">
      <formula>0</formula>
    </cfRule>
  </conditionalFormatting>
  <conditionalFormatting sqref="B29">
    <cfRule type="cellIs" dxfId="71" priority="152" operator="equal">
      <formula>0</formula>
    </cfRule>
  </conditionalFormatting>
  <conditionalFormatting sqref="C29">
    <cfRule type="cellIs" dxfId="70" priority="151" operator="equal">
      <formula>0</formula>
    </cfRule>
  </conditionalFormatting>
  <conditionalFormatting sqref="D29:G29">
    <cfRule type="cellIs" dxfId="69" priority="150" operator="equal">
      <formula>0</formula>
    </cfRule>
  </conditionalFormatting>
  <conditionalFormatting sqref="C31">
    <cfRule type="cellIs" dxfId="68" priority="149" operator="equal">
      <formula>0</formula>
    </cfRule>
  </conditionalFormatting>
  <conditionalFormatting sqref="D31:F31">
    <cfRule type="cellIs" dxfId="67" priority="148" operator="equal">
      <formula>0</formula>
    </cfRule>
  </conditionalFormatting>
  <conditionalFormatting sqref="F32:G32">
    <cfRule type="cellIs" dxfId="66" priority="146" operator="equal">
      <formula>0</formula>
    </cfRule>
  </conditionalFormatting>
  <conditionalFormatting sqref="C33:C35">
    <cfRule type="cellIs" dxfId="65" priority="145" operator="equal">
      <formula>0</formula>
    </cfRule>
  </conditionalFormatting>
  <conditionalFormatting sqref="F33:G35">
    <cfRule type="cellIs" dxfId="64" priority="144" operator="equal">
      <formula>0</formula>
    </cfRule>
  </conditionalFormatting>
  <conditionalFormatting sqref="C36">
    <cfRule type="cellIs" dxfId="63" priority="143" operator="equal">
      <formula>0</formula>
    </cfRule>
  </conditionalFormatting>
  <conditionalFormatting sqref="D36:G36">
    <cfRule type="cellIs" dxfId="62" priority="142" operator="equal">
      <formula>0</formula>
    </cfRule>
  </conditionalFormatting>
  <conditionalFormatting sqref="C37">
    <cfRule type="cellIs" dxfId="61" priority="141" operator="equal">
      <formula>0</formula>
    </cfRule>
  </conditionalFormatting>
  <conditionalFormatting sqref="D37:G37">
    <cfRule type="cellIs" dxfId="60" priority="140" operator="equal">
      <formula>0</formula>
    </cfRule>
  </conditionalFormatting>
  <conditionalFormatting sqref="C41">
    <cfRule type="cellIs" dxfId="59" priority="134" operator="equal">
      <formula>0</formula>
    </cfRule>
  </conditionalFormatting>
  <conditionalFormatting sqref="C39:C40">
    <cfRule type="cellIs" dxfId="58" priority="137" operator="equal">
      <formula>0</formula>
    </cfRule>
  </conditionalFormatting>
  <conditionalFormatting sqref="D40:G40 D39:F39">
    <cfRule type="cellIs" dxfId="57" priority="136" operator="equal">
      <formula>0</formula>
    </cfRule>
  </conditionalFormatting>
  <conditionalFormatting sqref="B41">
    <cfRule type="cellIs" dxfId="56" priority="135" operator="equal">
      <formula>0</formula>
    </cfRule>
  </conditionalFormatting>
  <conditionalFormatting sqref="D41:F41">
    <cfRule type="cellIs" dxfId="55" priority="133" operator="equal">
      <formula>0</formula>
    </cfRule>
  </conditionalFormatting>
  <conditionalFormatting sqref="C43">
    <cfRule type="cellIs" dxfId="54" priority="132" operator="equal">
      <formula>0</formula>
    </cfRule>
  </conditionalFormatting>
  <conditionalFormatting sqref="D43:G43">
    <cfRule type="cellIs" dxfId="53" priority="131" operator="equal">
      <formula>0</formula>
    </cfRule>
  </conditionalFormatting>
  <conditionalFormatting sqref="F44:G44">
    <cfRule type="cellIs" dxfId="52" priority="129" operator="equal">
      <formula>0</formula>
    </cfRule>
  </conditionalFormatting>
  <conditionalFormatting sqref="C45:C47">
    <cfRule type="cellIs" dxfId="51" priority="128" operator="equal">
      <formula>0</formula>
    </cfRule>
  </conditionalFormatting>
  <conditionalFormatting sqref="D45:G47">
    <cfRule type="cellIs" dxfId="50" priority="127" operator="equal">
      <formula>0</formula>
    </cfRule>
  </conditionalFormatting>
  <conditionalFormatting sqref="C48">
    <cfRule type="cellIs" dxfId="49" priority="126" operator="equal">
      <formula>0</formula>
    </cfRule>
  </conditionalFormatting>
  <conditionalFormatting sqref="D48:G48">
    <cfRule type="cellIs" dxfId="48" priority="125" operator="equal">
      <formula>0</formula>
    </cfRule>
  </conditionalFormatting>
  <conditionalFormatting sqref="C49">
    <cfRule type="cellIs" dxfId="47" priority="124" operator="equal">
      <formula>0</formula>
    </cfRule>
  </conditionalFormatting>
  <conditionalFormatting sqref="D49:G49">
    <cfRule type="cellIs" dxfId="46" priority="123" operator="equal">
      <formula>0</formula>
    </cfRule>
  </conditionalFormatting>
  <conditionalFormatting sqref="C51">
    <cfRule type="cellIs" dxfId="45" priority="122" operator="equal">
      <formula>0</formula>
    </cfRule>
  </conditionalFormatting>
  <conditionalFormatting sqref="D51:G51">
    <cfRule type="cellIs" dxfId="44" priority="121" operator="equal">
      <formula>0</formula>
    </cfRule>
  </conditionalFormatting>
  <conditionalFormatting sqref="C52">
    <cfRule type="cellIs" dxfId="43" priority="120" operator="equal">
      <formula>0</formula>
    </cfRule>
  </conditionalFormatting>
  <conditionalFormatting sqref="D52:F52">
    <cfRule type="cellIs" dxfId="42" priority="119" operator="equal">
      <formula>0</formula>
    </cfRule>
  </conditionalFormatting>
  <conditionalFormatting sqref="C54">
    <cfRule type="cellIs" dxfId="41" priority="116" operator="equal">
      <formula>0</formula>
    </cfRule>
  </conditionalFormatting>
  <conditionalFormatting sqref="D54:F54">
    <cfRule type="cellIs" dxfId="40" priority="115" operator="equal">
      <formula>0</formula>
    </cfRule>
  </conditionalFormatting>
  <conditionalFormatting sqref="B55">
    <cfRule type="cellIs" dxfId="39" priority="114" operator="equal">
      <formula>0</formula>
    </cfRule>
  </conditionalFormatting>
  <conditionalFormatting sqref="C55">
    <cfRule type="cellIs" dxfId="38" priority="113" operator="equal">
      <formula>0</formula>
    </cfRule>
  </conditionalFormatting>
  <conditionalFormatting sqref="D55:G55">
    <cfRule type="cellIs" dxfId="37" priority="112" operator="equal">
      <formula>0</formula>
    </cfRule>
  </conditionalFormatting>
  <conditionalFormatting sqref="C57">
    <cfRule type="cellIs" dxfId="36" priority="111" operator="equal">
      <formula>0</formula>
    </cfRule>
  </conditionalFormatting>
  <conditionalFormatting sqref="D57:G57">
    <cfRule type="cellIs" dxfId="35" priority="110" operator="equal">
      <formula>0</formula>
    </cfRule>
  </conditionalFormatting>
  <conditionalFormatting sqref="C58">
    <cfRule type="cellIs" dxfId="34" priority="109" operator="equal">
      <formula>0</formula>
    </cfRule>
  </conditionalFormatting>
  <conditionalFormatting sqref="G58">
    <cfRule type="cellIs" dxfId="33" priority="108" operator="equal">
      <formula>0</formula>
    </cfRule>
  </conditionalFormatting>
  <conditionalFormatting sqref="C64:C65">
    <cfRule type="cellIs" dxfId="32" priority="107" operator="equal">
      <formula>0</formula>
    </cfRule>
  </conditionalFormatting>
  <conditionalFormatting sqref="D64:G64 D65:E65">
    <cfRule type="cellIs" dxfId="31" priority="106" operator="equal">
      <formula>0</formula>
    </cfRule>
  </conditionalFormatting>
  <conditionalFormatting sqref="G27">
    <cfRule type="cellIs" dxfId="30" priority="73" operator="equal">
      <formula>0</formula>
    </cfRule>
  </conditionalFormatting>
  <conditionalFormatting sqref="G27">
    <cfRule type="cellIs" dxfId="29" priority="74" operator="equal">
      <formula>0</formula>
    </cfRule>
  </conditionalFormatting>
  <conditionalFormatting sqref="C9:G9 G10:G11">
    <cfRule type="cellIs" dxfId="28" priority="83" operator="equal">
      <formula>0</formula>
    </cfRule>
  </conditionalFormatting>
  <conditionalFormatting sqref="C38">
    <cfRule type="cellIs" dxfId="27" priority="66" operator="equal">
      <formula>0</formula>
    </cfRule>
  </conditionalFormatting>
  <conditionalFormatting sqref="C38">
    <cfRule type="cellIs" dxfId="26" priority="65" operator="equal">
      <formula>0</formula>
    </cfRule>
  </conditionalFormatting>
  <conditionalFormatting sqref="E44">
    <cfRule type="cellIs" dxfId="25" priority="60" operator="equal">
      <formula>0</formula>
    </cfRule>
  </conditionalFormatting>
  <conditionalFormatting sqref="E44">
    <cfRule type="cellIs" dxfId="24" priority="59" operator="equal">
      <formula>0</formula>
    </cfRule>
  </conditionalFormatting>
  <conditionalFormatting sqref="C50 F50">
    <cfRule type="cellIs" dxfId="23" priority="58" operator="equal">
      <formula>0</formula>
    </cfRule>
  </conditionalFormatting>
  <conditionalFormatting sqref="C50 F50">
    <cfRule type="cellIs" dxfId="22" priority="57" operator="equal">
      <formula>0</formula>
    </cfRule>
  </conditionalFormatting>
  <conditionalFormatting sqref="D58:F58">
    <cfRule type="cellIs" dxfId="21" priority="54" operator="equal">
      <formula>0</formula>
    </cfRule>
  </conditionalFormatting>
  <conditionalFormatting sqref="D58:F58">
    <cfRule type="cellIs" dxfId="20" priority="53" operator="equal">
      <formula>0</formula>
    </cfRule>
  </conditionalFormatting>
  <conditionalFormatting sqref="F24:G25">
    <cfRule type="cellIs" dxfId="19" priority="52" operator="equal">
      <formula>0</formula>
    </cfRule>
  </conditionalFormatting>
  <conditionalFormatting sqref="F24:G25">
    <cfRule type="cellIs" dxfId="18" priority="51" operator="equal">
      <formula>0</formula>
    </cfRule>
  </conditionalFormatting>
  <conditionalFormatting sqref="F38:G38">
    <cfRule type="cellIs" dxfId="17" priority="50" operator="equal">
      <formula>0</formula>
    </cfRule>
  </conditionalFormatting>
  <conditionalFormatting sqref="F38:G38">
    <cfRule type="cellIs" dxfId="16" priority="49" operator="equal">
      <formula>0</formula>
    </cfRule>
  </conditionalFormatting>
  <conditionalFormatting sqref="G31">
    <cfRule type="cellIs" dxfId="15" priority="38" operator="equal">
      <formula>0</formula>
    </cfRule>
  </conditionalFormatting>
  <conditionalFormatting sqref="C24:E25">
    <cfRule type="cellIs" dxfId="14" priority="32" operator="equal">
      <formula>0</formula>
    </cfRule>
  </conditionalFormatting>
  <conditionalFormatting sqref="C24:E25">
    <cfRule type="cellIs" dxfId="13" priority="31" operator="equal">
      <formula>0</formula>
    </cfRule>
  </conditionalFormatting>
  <conditionalFormatting sqref="D38:E38">
    <cfRule type="cellIs" dxfId="12" priority="30" operator="equal">
      <formula>0</formula>
    </cfRule>
  </conditionalFormatting>
  <conditionalFormatting sqref="D38:E38">
    <cfRule type="cellIs" dxfId="11" priority="29" operator="equal">
      <formula>0</formula>
    </cfRule>
  </conditionalFormatting>
  <conditionalFormatting sqref="C53:F53">
    <cfRule type="cellIs" dxfId="10" priority="28" operator="equal">
      <formula>0</formula>
    </cfRule>
  </conditionalFormatting>
  <conditionalFormatting sqref="C53:F53">
    <cfRule type="cellIs" dxfId="9" priority="27" operator="equal">
      <formula>0</formula>
    </cfRule>
  </conditionalFormatting>
  <conditionalFormatting sqref="C10:F11">
    <cfRule type="cellIs" dxfId="8" priority="21" operator="equal">
      <formula>0</formula>
    </cfRule>
  </conditionalFormatting>
  <conditionalFormatting sqref="C10:F11">
    <cfRule type="cellIs" dxfId="7" priority="20" operator="equal">
      <formula>0</formula>
    </cfRule>
  </conditionalFormatting>
  <pageMargins left="0.70866141732283472" right="0.70866141732283472" top="0.74803149606299213" bottom="0.74803149606299213"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topLeftCell="A10" zoomScaleNormal="100" workbookViewId="0">
      <selection activeCell="B31" sqref="B31"/>
    </sheetView>
  </sheetViews>
  <sheetFormatPr defaultRowHeight="11.25" x14ac:dyDescent="0.2"/>
  <cols>
    <col min="1" max="1" width="54.6640625" bestFit="1" customWidth="1"/>
  </cols>
  <sheetData>
    <row r="1" spans="1:7" ht="15.75" x14ac:dyDescent="0.2">
      <c r="A1" s="67" t="s">
        <v>251</v>
      </c>
      <c r="B1" s="68"/>
      <c r="C1" s="68"/>
      <c r="D1" s="68"/>
      <c r="E1" s="69"/>
      <c r="F1" s="70"/>
    </row>
    <row r="2" spans="1:7" ht="16.5" thickBot="1" x14ac:dyDescent="0.25">
      <c r="A2" s="71" t="s">
        <v>0</v>
      </c>
      <c r="B2" s="44"/>
      <c r="C2" s="43"/>
      <c r="D2" s="50" t="s">
        <v>0</v>
      </c>
      <c r="E2" s="44"/>
      <c r="F2" s="72" t="s">
        <v>1</v>
      </c>
    </row>
    <row r="3" spans="1:7" ht="11.25" customHeight="1" x14ac:dyDescent="0.2">
      <c r="A3" s="1"/>
      <c r="B3" s="166" t="s">
        <v>2</v>
      </c>
      <c r="C3" s="167"/>
      <c r="D3" s="167"/>
      <c r="E3" s="167"/>
      <c r="F3" s="169"/>
    </row>
    <row r="4" spans="1:7" x14ac:dyDescent="0.2">
      <c r="A4" s="2"/>
      <c r="B4" s="3" t="s">
        <v>3</v>
      </c>
      <c r="C4" s="3" t="s">
        <v>4</v>
      </c>
      <c r="D4" s="3" t="s">
        <v>5</v>
      </c>
      <c r="E4" s="3" t="s">
        <v>6</v>
      </c>
      <c r="F4" s="73" t="s">
        <v>242</v>
      </c>
    </row>
    <row r="5" spans="1:7" x14ac:dyDescent="0.2">
      <c r="A5" s="2"/>
      <c r="B5" s="4" t="s">
        <v>7</v>
      </c>
      <c r="C5" s="4" t="s">
        <v>7</v>
      </c>
      <c r="D5" s="4" t="s">
        <v>7</v>
      </c>
      <c r="E5" s="4" t="s">
        <v>7</v>
      </c>
      <c r="F5" s="74" t="s">
        <v>7</v>
      </c>
    </row>
    <row r="6" spans="1:7" ht="13.15" customHeight="1" x14ac:dyDescent="0.2">
      <c r="A6" s="45" t="s">
        <v>43</v>
      </c>
      <c r="B6" s="46"/>
      <c r="C6" s="46"/>
      <c r="D6" s="46"/>
      <c r="E6" s="47"/>
      <c r="F6" s="75"/>
    </row>
    <row r="7" spans="1:7" ht="13.15" customHeight="1" x14ac:dyDescent="0.2">
      <c r="A7" s="48" t="s">
        <v>44</v>
      </c>
      <c r="B7" s="39">
        <v>34987</v>
      </c>
      <c r="C7" s="39">
        <v>35536</v>
      </c>
      <c r="D7" s="39">
        <v>34155</v>
      </c>
      <c r="E7" s="39">
        <v>34424</v>
      </c>
      <c r="F7" s="76">
        <v>35423</v>
      </c>
      <c r="G7" s="64"/>
    </row>
    <row r="8" spans="1:7" ht="13.15" customHeight="1" x14ac:dyDescent="0.2">
      <c r="A8" s="48" t="s">
        <v>45</v>
      </c>
      <c r="B8" s="39">
        <v>1945</v>
      </c>
      <c r="C8" s="39">
        <v>1967</v>
      </c>
      <c r="D8" s="39">
        <v>2032</v>
      </c>
      <c r="E8" s="39">
        <v>2174</v>
      </c>
      <c r="F8" s="76">
        <v>2268</v>
      </c>
      <c r="G8" s="64"/>
    </row>
    <row r="9" spans="1:7" ht="13.15" customHeight="1" x14ac:dyDescent="0.2">
      <c r="A9" s="48" t="s">
        <v>46</v>
      </c>
      <c r="B9" s="39">
        <v>11447</v>
      </c>
      <c r="C9" s="39">
        <v>11052</v>
      </c>
      <c r="D9" s="39">
        <v>11443</v>
      </c>
      <c r="E9" s="39">
        <v>10757</v>
      </c>
      <c r="F9" s="76">
        <v>10977</v>
      </c>
      <c r="G9" s="64"/>
    </row>
    <row r="10" spans="1:7" ht="13.15" customHeight="1" x14ac:dyDescent="0.2">
      <c r="A10" s="48" t="s">
        <v>47</v>
      </c>
      <c r="B10" s="39">
        <v>2150</v>
      </c>
      <c r="C10" s="39">
        <v>2153</v>
      </c>
      <c r="D10" s="39">
        <v>1861</v>
      </c>
      <c r="E10" s="39">
        <v>1953</v>
      </c>
      <c r="F10" s="76">
        <v>2058</v>
      </c>
      <c r="G10" s="64"/>
    </row>
    <row r="11" spans="1:7" ht="13.15" customHeight="1" x14ac:dyDescent="0.2">
      <c r="A11" s="48" t="s">
        <v>48</v>
      </c>
      <c r="B11" s="39">
        <v>5899</v>
      </c>
      <c r="C11" s="39">
        <v>7783</v>
      </c>
      <c r="D11" s="39">
        <v>7017</v>
      </c>
      <c r="E11" s="39">
        <v>6829</v>
      </c>
      <c r="F11" s="76">
        <v>7413</v>
      </c>
      <c r="G11" s="64"/>
    </row>
    <row r="12" spans="1:7" ht="13.15" customHeight="1" x14ac:dyDescent="0.2">
      <c r="A12" s="48" t="s">
        <v>287</v>
      </c>
      <c r="B12" s="39">
        <v>101646</v>
      </c>
      <c r="C12" s="39">
        <v>105478</v>
      </c>
      <c r="D12" s="39">
        <v>109534</v>
      </c>
      <c r="E12" s="39">
        <v>113710</v>
      </c>
      <c r="F12" s="76">
        <v>117031</v>
      </c>
      <c r="G12" s="64"/>
    </row>
    <row r="13" spans="1:7" ht="13.15" customHeight="1" x14ac:dyDescent="0.2">
      <c r="A13" s="48" t="s">
        <v>49</v>
      </c>
      <c r="B13" s="39">
        <v>7496</v>
      </c>
      <c r="C13" s="39">
        <v>7606</v>
      </c>
      <c r="D13" s="39">
        <v>7145</v>
      </c>
      <c r="E13" s="39">
        <v>6473</v>
      </c>
      <c r="F13" s="76">
        <v>6161</v>
      </c>
      <c r="G13" s="64"/>
    </row>
    <row r="14" spans="1:7" ht="13.15" customHeight="1" x14ac:dyDescent="0.2">
      <c r="A14" s="48" t="s">
        <v>50</v>
      </c>
      <c r="B14" s="39">
        <v>63324</v>
      </c>
      <c r="C14" s="39">
        <v>65611</v>
      </c>
      <c r="D14" s="39">
        <v>62222</v>
      </c>
      <c r="E14" s="39">
        <v>63978</v>
      </c>
      <c r="F14" s="76">
        <v>69288</v>
      </c>
      <c r="G14" s="64"/>
    </row>
    <row r="15" spans="1:7" ht="13.15" customHeight="1" x14ac:dyDescent="0.2">
      <c r="A15" s="48" t="s">
        <v>247</v>
      </c>
      <c r="B15" s="39">
        <v>2697</v>
      </c>
      <c r="C15" s="39">
        <v>2417</v>
      </c>
      <c r="D15" s="39">
        <v>2450</v>
      </c>
      <c r="E15" s="39">
        <v>2499</v>
      </c>
      <c r="F15" s="76">
        <v>1972</v>
      </c>
      <c r="G15" s="64"/>
    </row>
    <row r="16" spans="1:7" ht="13.15" customHeight="1" x14ac:dyDescent="0.2">
      <c r="A16" s="48" t="s">
        <v>51</v>
      </c>
      <c r="B16" s="39">
        <v>5191</v>
      </c>
      <c r="C16" s="39">
        <v>4702</v>
      </c>
      <c r="D16" s="39">
        <v>3460</v>
      </c>
      <c r="E16" s="39">
        <v>3029</v>
      </c>
      <c r="F16" s="76">
        <v>2931</v>
      </c>
      <c r="G16" s="64"/>
    </row>
    <row r="17" spans="1:7" ht="13.15" customHeight="1" x14ac:dyDescent="0.2">
      <c r="A17" s="49" t="s">
        <v>248</v>
      </c>
      <c r="B17" s="39">
        <v>7</v>
      </c>
      <c r="C17" s="39">
        <v>7</v>
      </c>
      <c r="D17" s="39">
        <v>7</v>
      </c>
      <c r="E17" s="39">
        <v>7</v>
      </c>
      <c r="F17" s="76">
        <v>23</v>
      </c>
      <c r="G17" s="64"/>
    </row>
    <row r="18" spans="1:7" ht="13.15" customHeight="1" x14ac:dyDescent="0.2">
      <c r="A18" s="48" t="s">
        <v>288</v>
      </c>
      <c r="B18" s="39">
        <v>3624</v>
      </c>
      <c r="C18" s="39">
        <v>1386</v>
      </c>
      <c r="D18" s="39">
        <v>1512</v>
      </c>
      <c r="E18" s="39">
        <v>1389</v>
      </c>
      <c r="F18" s="76">
        <v>1550</v>
      </c>
      <c r="G18" s="64"/>
    </row>
    <row r="19" spans="1:7" ht="13.15" customHeight="1" x14ac:dyDescent="0.2">
      <c r="A19" s="49" t="s">
        <v>289</v>
      </c>
      <c r="B19" s="39">
        <v>1393</v>
      </c>
      <c r="C19" s="39">
        <v>1985</v>
      </c>
      <c r="D19" s="39">
        <v>2043</v>
      </c>
      <c r="E19" s="39">
        <v>2174</v>
      </c>
      <c r="F19" s="76">
        <v>2488</v>
      </c>
      <c r="G19" s="64"/>
    </row>
    <row r="20" spans="1:7" ht="13.15" customHeight="1" x14ac:dyDescent="0.2">
      <c r="A20" s="48" t="s">
        <v>291</v>
      </c>
      <c r="B20" s="39">
        <v>23189</v>
      </c>
      <c r="C20" s="39">
        <v>16481</v>
      </c>
      <c r="D20" s="39">
        <v>13657</v>
      </c>
      <c r="E20" s="39">
        <v>10758</v>
      </c>
      <c r="F20" s="76">
        <v>8229</v>
      </c>
      <c r="G20" s="64"/>
    </row>
    <row r="21" spans="1:7" ht="13.15" customHeight="1" x14ac:dyDescent="0.2">
      <c r="A21" s="48" t="s">
        <v>252</v>
      </c>
      <c r="B21" s="39">
        <v>25712</v>
      </c>
      <c r="C21" s="39">
        <v>26091</v>
      </c>
      <c r="D21" s="39">
        <v>26373</v>
      </c>
      <c r="E21" s="39">
        <v>26334</v>
      </c>
      <c r="F21" s="76">
        <v>21374</v>
      </c>
      <c r="G21" s="64"/>
    </row>
    <row r="22" spans="1:7" ht="13.15" customHeight="1" x14ac:dyDescent="0.2">
      <c r="A22" s="48" t="s">
        <v>52</v>
      </c>
      <c r="B22" s="39">
        <v>13654</v>
      </c>
      <c r="C22" s="39">
        <v>14466</v>
      </c>
      <c r="D22" s="39">
        <v>14202</v>
      </c>
      <c r="E22" s="39">
        <v>13328</v>
      </c>
      <c r="F22" s="76">
        <v>13325</v>
      </c>
      <c r="G22" s="64"/>
    </row>
    <row r="23" spans="1:7" ht="13.15" customHeight="1" x14ac:dyDescent="0.2">
      <c r="A23" s="48" t="s">
        <v>53</v>
      </c>
      <c r="B23" s="39">
        <v>10027</v>
      </c>
      <c r="C23" s="39">
        <v>10161</v>
      </c>
      <c r="D23" s="39">
        <v>10189</v>
      </c>
      <c r="E23" s="39">
        <v>10161</v>
      </c>
      <c r="F23" s="76">
        <v>10480</v>
      </c>
      <c r="G23" s="64"/>
    </row>
    <row r="24" spans="1:7" ht="13.15" customHeight="1" x14ac:dyDescent="0.2">
      <c r="A24" s="48" t="s">
        <v>54</v>
      </c>
      <c r="B24" s="39">
        <v>8870</v>
      </c>
      <c r="C24" s="39">
        <v>8110</v>
      </c>
      <c r="D24" s="39">
        <v>7728</v>
      </c>
      <c r="E24" s="39">
        <v>7348</v>
      </c>
      <c r="F24" s="76">
        <v>7406</v>
      </c>
      <c r="G24" s="64"/>
    </row>
    <row r="25" spans="1:7" ht="13.15" customHeight="1" x14ac:dyDescent="0.2">
      <c r="A25" s="48" t="s">
        <v>55</v>
      </c>
      <c r="B25" s="39">
        <v>599</v>
      </c>
      <c r="C25" s="39">
        <v>581</v>
      </c>
      <c r="D25" s="39">
        <v>554</v>
      </c>
      <c r="E25" s="39">
        <v>553</v>
      </c>
      <c r="F25" s="76">
        <v>530</v>
      </c>
      <c r="G25" s="64"/>
    </row>
    <row r="26" spans="1:7" ht="13.15" customHeight="1" x14ac:dyDescent="0.2">
      <c r="A26" s="48" t="s">
        <v>56</v>
      </c>
      <c r="B26" s="39">
        <v>1978</v>
      </c>
      <c r="C26" s="39">
        <v>1883</v>
      </c>
      <c r="D26" s="39">
        <v>1856</v>
      </c>
      <c r="E26" s="39">
        <v>1737</v>
      </c>
      <c r="F26" s="76">
        <v>1744</v>
      </c>
      <c r="G26" s="64"/>
    </row>
    <row r="27" spans="1:7" ht="13.15" customHeight="1" x14ac:dyDescent="0.2">
      <c r="A27" s="48" t="s">
        <v>57</v>
      </c>
      <c r="B27" s="39">
        <v>3660</v>
      </c>
      <c r="C27" s="39">
        <v>3650</v>
      </c>
      <c r="D27" s="39">
        <v>3468</v>
      </c>
      <c r="E27" s="39">
        <v>3576</v>
      </c>
      <c r="F27" s="76">
        <v>3836</v>
      </c>
      <c r="G27" s="64"/>
    </row>
    <row r="28" spans="1:7" ht="13.15" customHeight="1" x14ac:dyDescent="0.2">
      <c r="A28" s="48" t="s">
        <v>58</v>
      </c>
      <c r="B28" s="39">
        <v>-190</v>
      </c>
      <c r="C28" s="39">
        <v>-249</v>
      </c>
      <c r="D28" s="39">
        <v>129</v>
      </c>
      <c r="E28" s="39">
        <v>130</v>
      </c>
      <c r="F28" s="76">
        <v>159</v>
      </c>
      <c r="G28" s="64"/>
    </row>
    <row r="29" spans="1:7" ht="13.15" customHeight="1" x14ac:dyDescent="0.2">
      <c r="A29" s="48" t="s">
        <v>59</v>
      </c>
      <c r="B29" s="39">
        <v>339</v>
      </c>
      <c r="C29" s="39">
        <v>255</v>
      </c>
      <c r="D29" s="39">
        <v>421</v>
      </c>
      <c r="E29" s="39">
        <v>407</v>
      </c>
      <c r="F29" s="76">
        <v>450</v>
      </c>
      <c r="G29" s="64"/>
    </row>
    <row r="30" spans="1:7" ht="13.15" customHeight="1" x14ac:dyDescent="0.2">
      <c r="A30" s="48" t="s">
        <v>249</v>
      </c>
      <c r="B30" s="39">
        <v>150</v>
      </c>
      <c r="C30" s="39">
        <v>206</v>
      </c>
      <c r="D30" s="39">
        <v>279</v>
      </c>
      <c r="E30" s="39">
        <v>341</v>
      </c>
      <c r="F30" s="76">
        <v>345</v>
      </c>
      <c r="G30" s="64"/>
    </row>
    <row r="31" spans="1:7" ht="12" customHeight="1" x14ac:dyDescent="0.2">
      <c r="A31" s="48" t="s">
        <v>60</v>
      </c>
      <c r="B31" s="39">
        <v>1371</v>
      </c>
      <c r="C31" s="39">
        <v>1342</v>
      </c>
      <c r="D31" s="39">
        <v>1276</v>
      </c>
      <c r="E31" s="39">
        <v>1350</v>
      </c>
      <c r="F31" s="76">
        <v>1489</v>
      </c>
      <c r="G31" s="64"/>
    </row>
    <row r="32" spans="1:7" ht="10.5" customHeight="1" thickBot="1" x14ac:dyDescent="0.25">
      <c r="A32" s="10" t="s">
        <v>12</v>
      </c>
      <c r="B32" s="77">
        <v>331165</v>
      </c>
      <c r="C32" s="77">
        <v>330659</v>
      </c>
      <c r="D32" s="77">
        <v>325013</v>
      </c>
      <c r="E32" s="77">
        <v>325418</v>
      </c>
      <c r="F32" s="78">
        <v>328949</v>
      </c>
    </row>
    <row r="33" spans="1:6" ht="9.9499999999999993" customHeight="1" x14ac:dyDescent="0.2">
      <c r="A33" s="51"/>
      <c r="B33" s="51"/>
      <c r="C33" s="51"/>
      <c r="D33" s="51"/>
      <c r="E33" s="51"/>
      <c r="F33" s="51"/>
    </row>
    <row r="34" spans="1:6" ht="25.5" customHeight="1" x14ac:dyDescent="0.2">
      <c r="A34" s="164" t="s">
        <v>62</v>
      </c>
      <c r="B34" s="165"/>
      <c r="C34" s="165"/>
      <c r="D34" s="165"/>
      <c r="E34" s="165"/>
      <c r="F34" s="165"/>
    </row>
    <row r="35" spans="1:6" ht="54.6" customHeight="1" x14ac:dyDescent="0.2">
      <c r="A35" s="164" t="s">
        <v>250</v>
      </c>
      <c r="B35" s="165"/>
      <c r="C35" s="165"/>
      <c r="D35" s="165"/>
      <c r="E35" s="165"/>
      <c r="F35" s="165"/>
    </row>
  </sheetData>
  <mergeCells count="3">
    <mergeCell ref="B3:F3"/>
    <mergeCell ref="A34:F34"/>
    <mergeCell ref="A35:F35"/>
  </mergeCells>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topLeftCell="A10" zoomScaleNormal="100" workbookViewId="0">
      <selection activeCell="A34" sqref="A34:F34"/>
    </sheetView>
  </sheetViews>
  <sheetFormatPr defaultRowHeight="11.25" x14ac:dyDescent="0.2"/>
  <cols>
    <col min="1" max="1" width="54.6640625" bestFit="1" customWidth="1"/>
  </cols>
  <sheetData>
    <row r="1" spans="1:7" ht="15.75" x14ac:dyDescent="0.2">
      <c r="A1" s="108" t="s">
        <v>256</v>
      </c>
      <c r="B1" s="109"/>
      <c r="C1" s="109"/>
      <c r="D1" s="109"/>
      <c r="E1" s="110"/>
      <c r="F1" s="111"/>
    </row>
    <row r="2" spans="1:7" ht="16.5" thickBot="1" x14ac:dyDescent="0.25">
      <c r="A2" s="112" t="s">
        <v>0</v>
      </c>
      <c r="B2" s="44"/>
      <c r="C2" s="43"/>
      <c r="D2" s="50" t="s">
        <v>0</v>
      </c>
      <c r="E2" s="44"/>
      <c r="F2" s="113" t="s">
        <v>1</v>
      </c>
    </row>
    <row r="3" spans="1:7" ht="11.25" customHeight="1" x14ac:dyDescent="0.2">
      <c r="A3" s="82"/>
      <c r="B3" s="166" t="s">
        <v>2</v>
      </c>
      <c r="C3" s="167"/>
      <c r="D3" s="167"/>
      <c r="E3" s="167"/>
      <c r="F3" s="168"/>
    </row>
    <row r="4" spans="1:7" x14ac:dyDescent="0.2">
      <c r="A4" s="83"/>
      <c r="B4" s="3" t="s">
        <v>3</v>
      </c>
      <c r="C4" s="3" t="s">
        <v>4</v>
      </c>
      <c r="D4" s="3" t="s">
        <v>5</v>
      </c>
      <c r="E4" s="3" t="s">
        <v>6</v>
      </c>
      <c r="F4" s="84" t="s">
        <v>242</v>
      </c>
    </row>
    <row r="5" spans="1:7" x14ac:dyDescent="0.2">
      <c r="A5" s="83"/>
      <c r="B5" s="4" t="s">
        <v>7</v>
      </c>
      <c r="C5" s="4" t="s">
        <v>7</v>
      </c>
      <c r="D5" s="4" t="s">
        <v>7</v>
      </c>
      <c r="E5" s="4" t="s">
        <v>7</v>
      </c>
      <c r="F5" s="85" t="s">
        <v>7</v>
      </c>
    </row>
    <row r="6" spans="1:7" ht="13.15" customHeight="1" x14ac:dyDescent="0.2">
      <c r="A6" s="114" t="s">
        <v>61</v>
      </c>
      <c r="B6" s="46" t="s">
        <v>0</v>
      </c>
      <c r="C6" s="46" t="s">
        <v>0</v>
      </c>
      <c r="D6" s="46" t="s">
        <v>0</v>
      </c>
      <c r="E6" s="46" t="s">
        <v>0</v>
      </c>
      <c r="F6" s="115" t="s">
        <v>0</v>
      </c>
      <c r="G6" s="64"/>
    </row>
    <row r="7" spans="1:7" ht="13.15" customHeight="1" x14ac:dyDescent="0.2">
      <c r="A7" s="116" t="s">
        <v>44</v>
      </c>
      <c r="B7" s="39">
        <v>7360</v>
      </c>
      <c r="C7" s="39">
        <v>6377</v>
      </c>
      <c r="D7" s="39">
        <v>8311</v>
      </c>
      <c r="E7" s="39">
        <v>12020</v>
      </c>
      <c r="F7" s="90">
        <v>5125</v>
      </c>
      <c r="G7" s="64"/>
    </row>
    <row r="8" spans="1:7" ht="13.15" customHeight="1" x14ac:dyDescent="0.2">
      <c r="A8" s="116" t="s">
        <v>45</v>
      </c>
      <c r="B8" s="39">
        <v>41</v>
      </c>
      <c r="C8" s="39">
        <v>19</v>
      </c>
      <c r="D8" s="39">
        <v>41</v>
      </c>
      <c r="E8" s="39">
        <v>135</v>
      </c>
      <c r="F8" s="90">
        <v>13</v>
      </c>
      <c r="G8" s="64"/>
    </row>
    <row r="9" spans="1:7" ht="13.15" customHeight="1" x14ac:dyDescent="0.2">
      <c r="A9" s="116" t="s">
        <v>46</v>
      </c>
      <c r="B9" s="39">
        <v>1659</v>
      </c>
      <c r="C9" s="39">
        <v>1872</v>
      </c>
      <c r="D9" s="39">
        <v>2457</v>
      </c>
      <c r="E9" s="39">
        <v>1551</v>
      </c>
      <c r="F9" s="90">
        <v>2396</v>
      </c>
      <c r="G9" s="64"/>
    </row>
    <row r="10" spans="1:7" ht="13.15" customHeight="1" x14ac:dyDescent="0.2">
      <c r="A10" s="116" t="s">
        <v>47</v>
      </c>
      <c r="B10" s="39">
        <v>88</v>
      </c>
      <c r="C10" s="39">
        <v>66</v>
      </c>
      <c r="D10" s="39">
        <v>-70</v>
      </c>
      <c r="E10" s="39">
        <v>39</v>
      </c>
      <c r="F10" s="90">
        <v>-53</v>
      </c>
      <c r="G10" s="64"/>
    </row>
    <row r="11" spans="1:7" ht="13.15" customHeight="1" x14ac:dyDescent="0.2">
      <c r="A11" s="117" t="s">
        <v>48</v>
      </c>
      <c r="B11" s="39">
        <v>191</v>
      </c>
      <c r="C11" s="39">
        <v>109</v>
      </c>
      <c r="D11" s="39">
        <v>151</v>
      </c>
      <c r="E11" s="39">
        <v>206</v>
      </c>
      <c r="F11" s="90">
        <v>188</v>
      </c>
      <c r="G11" s="64"/>
    </row>
    <row r="12" spans="1:7" ht="13.15" customHeight="1" x14ac:dyDescent="0.2">
      <c r="A12" s="116" t="s">
        <v>296</v>
      </c>
      <c r="B12" s="39">
        <v>18878</v>
      </c>
      <c r="C12" s="39">
        <v>18194</v>
      </c>
      <c r="D12" s="39">
        <v>21952</v>
      </c>
      <c r="E12" s="39">
        <v>48530</v>
      </c>
      <c r="F12" s="90">
        <v>27782</v>
      </c>
      <c r="G12" s="64"/>
    </row>
    <row r="13" spans="1:7" ht="13.15" customHeight="1" x14ac:dyDescent="0.2">
      <c r="A13" s="116" t="s">
        <v>49</v>
      </c>
      <c r="B13" s="39">
        <v>165506</v>
      </c>
      <c r="C13" s="39">
        <v>163072</v>
      </c>
      <c r="D13" s="39">
        <v>167639</v>
      </c>
      <c r="E13" s="39">
        <v>173400</v>
      </c>
      <c r="F13" s="90">
        <v>172921</v>
      </c>
      <c r="G13" s="64"/>
    </row>
    <row r="14" spans="1:7" ht="13.15" customHeight="1" x14ac:dyDescent="0.2">
      <c r="A14" s="116" t="s">
        <v>50</v>
      </c>
      <c r="B14" s="39">
        <v>9798</v>
      </c>
      <c r="C14" s="39">
        <v>10563</v>
      </c>
      <c r="D14" s="39">
        <v>12908</v>
      </c>
      <c r="E14" s="39">
        <v>5296</v>
      </c>
      <c r="F14" s="90">
        <v>11354</v>
      </c>
      <c r="G14" s="64"/>
    </row>
    <row r="15" spans="1:7" ht="13.15" customHeight="1" x14ac:dyDescent="0.2">
      <c r="A15" s="116" t="s">
        <v>259</v>
      </c>
      <c r="B15" s="39">
        <v>6218</v>
      </c>
      <c r="C15" s="39">
        <v>5347</v>
      </c>
      <c r="D15" s="39">
        <v>8949</v>
      </c>
      <c r="E15" s="39">
        <v>102217</v>
      </c>
      <c r="F15" s="90">
        <v>3781</v>
      </c>
      <c r="G15" s="64"/>
    </row>
    <row r="16" spans="1:7" ht="13.15" customHeight="1" x14ac:dyDescent="0.2">
      <c r="A16" s="117" t="s">
        <v>67</v>
      </c>
      <c r="B16" s="39">
        <v>590</v>
      </c>
      <c r="C16" s="39">
        <v>-5207</v>
      </c>
      <c r="D16" s="39">
        <v>-264</v>
      </c>
      <c r="E16" s="39">
        <v>5680</v>
      </c>
      <c r="F16" s="90">
        <v>6457</v>
      </c>
      <c r="G16" s="64"/>
    </row>
    <row r="17" spans="1:7" ht="13.15" customHeight="1" x14ac:dyDescent="0.2">
      <c r="A17" s="116" t="s">
        <v>288</v>
      </c>
      <c r="B17" s="39">
        <v>4635</v>
      </c>
      <c r="C17" s="39">
        <v>4517</v>
      </c>
      <c r="D17" s="39">
        <v>4935</v>
      </c>
      <c r="E17" s="39">
        <v>4348</v>
      </c>
      <c r="F17" s="90">
        <v>4702</v>
      </c>
      <c r="G17" s="64"/>
    </row>
    <row r="18" spans="1:7" ht="13.15" customHeight="1" x14ac:dyDescent="0.2">
      <c r="A18" s="116" t="s">
        <v>289</v>
      </c>
      <c r="B18" s="39">
        <v>10</v>
      </c>
      <c r="C18" s="39">
        <v>-48</v>
      </c>
      <c r="D18" s="39">
        <v>47</v>
      </c>
      <c r="E18" s="39">
        <v>56</v>
      </c>
      <c r="F18" s="90">
        <v>154</v>
      </c>
      <c r="G18" s="64"/>
    </row>
    <row r="19" spans="1:7" ht="13.15" customHeight="1" x14ac:dyDescent="0.2">
      <c r="A19" s="116" t="s">
        <v>297</v>
      </c>
      <c r="B19" s="39">
        <v>144</v>
      </c>
      <c r="C19" s="39">
        <v>11123</v>
      </c>
      <c r="D19" s="39">
        <v>11662</v>
      </c>
      <c r="E19" s="39">
        <v>12174</v>
      </c>
      <c r="F19" s="90">
        <v>12413</v>
      </c>
      <c r="G19" s="64"/>
    </row>
    <row r="20" spans="1:7" ht="13.15" customHeight="1" x14ac:dyDescent="0.2">
      <c r="A20" s="116" t="s">
        <v>257</v>
      </c>
      <c r="B20" s="39">
        <v>2760</v>
      </c>
      <c r="C20" s="39">
        <v>2669</v>
      </c>
      <c r="D20" s="39">
        <v>3858</v>
      </c>
      <c r="E20" s="39">
        <v>3951</v>
      </c>
      <c r="F20" s="90">
        <v>9203</v>
      </c>
      <c r="G20" s="64"/>
    </row>
    <row r="21" spans="1:7" ht="13.15" customHeight="1" x14ac:dyDescent="0.2">
      <c r="A21" s="116" t="s">
        <v>52</v>
      </c>
      <c r="B21" s="39">
        <v>141</v>
      </c>
      <c r="C21" s="39">
        <v>0</v>
      </c>
      <c r="D21" s="39">
        <v>32</v>
      </c>
      <c r="E21" s="39">
        <v>-311</v>
      </c>
      <c r="F21" s="90">
        <v>240</v>
      </c>
      <c r="G21" s="64"/>
    </row>
    <row r="22" spans="1:7" ht="13.15" customHeight="1" x14ac:dyDescent="0.2">
      <c r="A22" s="116" t="s">
        <v>53</v>
      </c>
      <c r="B22" s="39">
        <v>7764</v>
      </c>
      <c r="C22" s="39">
        <v>7463</v>
      </c>
      <c r="D22" s="39">
        <v>8285</v>
      </c>
      <c r="E22" s="39">
        <v>8370</v>
      </c>
      <c r="F22" s="90">
        <v>8248</v>
      </c>
      <c r="G22" s="64"/>
    </row>
    <row r="23" spans="1:7" ht="13.15" customHeight="1" x14ac:dyDescent="0.2">
      <c r="A23" s="116" t="s">
        <v>54</v>
      </c>
      <c r="B23" s="39">
        <v>934</v>
      </c>
      <c r="C23" s="39">
        <v>-239</v>
      </c>
      <c r="D23" s="39">
        <v>-144</v>
      </c>
      <c r="E23" s="39">
        <v>483</v>
      </c>
      <c r="F23" s="90">
        <v>549</v>
      </c>
      <c r="G23" s="64"/>
    </row>
    <row r="24" spans="1:7" ht="13.15" customHeight="1" x14ac:dyDescent="0.2">
      <c r="A24" s="116" t="s">
        <v>55</v>
      </c>
      <c r="B24" s="39">
        <v>5</v>
      </c>
      <c r="C24" s="39">
        <v>7</v>
      </c>
      <c r="D24" s="39">
        <v>13</v>
      </c>
      <c r="E24" s="39">
        <v>-15</v>
      </c>
      <c r="F24" s="90">
        <v>-1</v>
      </c>
      <c r="G24" s="64"/>
    </row>
    <row r="25" spans="1:7" ht="13.15" customHeight="1" x14ac:dyDescent="0.2">
      <c r="A25" s="116" t="s">
        <v>56</v>
      </c>
      <c r="B25" s="39">
        <v>85</v>
      </c>
      <c r="C25" s="39">
        <v>-92</v>
      </c>
      <c r="D25" s="39">
        <v>78</v>
      </c>
      <c r="E25" s="39">
        <v>391</v>
      </c>
      <c r="F25" s="90">
        <v>86</v>
      </c>
      <c r="G25" s="64"/>
    </row>
    <row r="26" spans="1:7" ht="13.15" customHeight="1" x14ac:dyDescent="0.2">
      <c r="A26" s="116" t="s">
        <v>57</v>
      </c>
      <c r="B26" s="39">
        <v>42690</v>
      </c>
      <c r="C26" s="39">
        <v>42574</v>
      </c>
      <c r="D26" s="39">
        <v>42931</v>
      </c>
      <c r="E26" s="39">
        <v>43194</v>
      </c>
      <c r="F26" s="90">
        <v>42329</v>
      </c>
      <c r="G26" s="64"/>
    </row>
    <row r="27" spans="1:7" ht="13.15" customHeight="1" x14ac:dyDescent="0.2">
      <c r="A27" s="116" t="s">
        <v>258</v>
      </c>
      <c r="B27" s="39">
        <v>-18710</v>
      </c>
      <c r="C27" s="39">
        <v>6210</v>
      </c>
      <c r="D27" s="39">
        <v>-49912</v>
      </c>
      <c r="E27" s="39">
        <v>-13781</v>
      </c>
      <c r="F27" s="90">
        <v>-25458</v>
      </c>
      <c r="G27" s="64"/>
    </row>
    <row r="28" spans="1:7" ht="13.15" customHeight="1" x14ac:dyDescent="0.2">
      <c r="A28" s="116" t="s">
        <v>59</v>
      </c>
      <c r="B28" s="39">
        <v>9390</v>
      </c>
      <c r="C28" s="39">
        <v>8641</v>
      </c>
      <c r="D28" s="39">
        <v>10573</v>
      </c>
      <c r="E28" s="39">
        <v>10366</v>
      </c>
      <c r="F28" s="90">
        <v>9140</v>
      </c>
      <c r="G28" s="64"/>
    </row>
    <row r="29" spans="1:7" ht="13.15" customHeight="1" x14ac:dyDescent="0.2">
      <c r="A29" s="116" t="s">
        <v>249</v>
      </c>
      <c r="B29" s="39" t="s">
        <v>225</v>
      </c>
      <c r="C29" s="39">
        <v>0</v>
      </c>
      <c r="D29" s="39" t="s">
        <v>225</v>
      </c>
      <c r="E29" s="39">
        <v>0</v>
      </c>
      <c r="F29" s="90" t="s">
        <v>225</v>
      </c>
      <c r="G29" s="64"/>
    </row>
    <row r="30" spans="1:7" ht="13.15" customHeight="1" x14ac:dyDescent="0.2">
      <c r="A30" s="116" t="s">
        <v>60</v>
      </c>
      <c r="B30" s="39">
        <v>-109</v>
      </c>
      <c r="C30" s="39">
        <v>-39</v>
      </c>
      <c r="D30" s="39">
        <v>-129</v>
      </c>
      <c r="E30" s="39">
        <v>-336</v>
      </c>
      <c r="F30" s="90">
        <v>-102</v>
      </c>
      <c r="G30" s="64"/>
    </row>
    <row r="31" spans="1:7" ht="27" customHeight="1" thickBot="1" x14ac:dyDescent="0.25">
      <c r="A31" s="118" t="s">
        <v>22</v>
      </c>
      <c r="B31" s="119">
        <v>260070</v>
      </c>
      <c r="C31" s="119">
        <v>283199</v>
      </c>
      <c r="D31" s="119">
        <v>254303</v>
      </c>
      <c r="E31" s="119">
        <v>417963</v>
      </c>
      <c r="F31" s="120">
        <v>291469</v>
      </c>
      <c r="G31" s="64"/>
    </row>
    <row r="32" spans="1:7" ht="8.25" customHeight="1" x14ac:dyDescent="0.2">
      <c r="A32" s="66"/>
      <c r="B32" s="66"/>
      <c r="C32" s="66"/>
      <c r="D32" s="66"/>
      <c r="E32" s="52"/>
      <c r="F32" s="37"/>
    </row>
    <row r="33" spans="1:6" ht="24.6" customHeight="1" x14ac:dyDescent="0.2">
      <c r="A33" s="164" t="s">
        <v>298</v>
      </c>
      <c r="B33" s="165"/>
      <c r="C33" s="165"/>
      <c r="D33" s="165"/>
      <c r="E33" s="165"/>
      <c r="F33" s="165"/>
    </row>
    <row r="34" spans="1:6" ht="45" customHeight="1" x14ac:dyDescent="0.2">
      <c r="A34" s="164" t="s">
        <v>299</v>
      </c>
      <c r="B34" s="165"/>
      <c r="C34" s="165"/>
      <c r="D34" s="165"/>
      <c r="E34" s="165"/>
      <c r="F34" s="165"/>
    </row>
    <row r="35" spans="1:6" ht="25.5" customHeight="1" x14ac:dyDescent="0.2">
      <c r="A35" s="164" t="s">
        <v>253</v>
      </c>
      <c r="B35" s="165"/>
      <c r="C35" s="165"/>
      <c r="D35" s="165"/>
      <c r="E35" s="165"/>
      <c r="F35" s="165"/>
    </row>
    <row r="36" spans="1:6" ht="55.5" customHeight="1" x14ac:dyDescent="0.2">
      <c r="A36" s="164" t="s">
        <v>254</v>
      </c>
      <c r="B36" s="165"/>
      <c r="C36" s="165"/>
      <c r="D36" s="165"/>
      <c r="E36" s="165"/>
      <c r="F36" s="165"/>
    </row>
    <row r="37" spans="1:6" ht="21" customHeight="1" x14ac:dyDescent="0.2">
      <c r="A37" s="164" t="s">
        <v>255</v>
      </c>
      <c r="B37" s="165"/>
      <c r="C37" s="165"/>
      <c r="D37" s="165"/>
      <c r="E37" s="165"/>
      <c r="F37" s="165"/>
    </row>
  </sheetData>
  <mergeCells count="6">
    <mergeCell ref="A36:F36"/>
    <mergeCell ref="A37:F37"/>
    <mergeCell ref="B3:F3"/>
    <mergeCell ref="A33:F33"/>
    <mergeCell ref="A35:F35"/>
    <mergeCell ref="A34:F34"/>
  </mergeCells>
  <pageMargins left="0" right="0" top="0" bottom="0"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topLeftCell="A7" workbookViewId="0">
      <selection activeCell="A33" sqref="A33:F33"/>
    </sheetView>
  </sheetViews>
  <sheetFormatPr defaultRowHeight="11.25" x14ac:dyDescent="0.2"/>
  <cols>
    <col min="1" max="1" width="54.6640625" bestFit="1" customWidth="1"/>
  </cols>
  <sheetData>
    <row r="1" spans="1:6" ht="15.75" x14ac:dyDescent="0.2">
      <c r="A1" s="108" t="s">
        <v>260</v>
      </c>
      <c r="B1" s="109"/>
      <c r="C1" s="109"/>
      <c r="D1" s="109"/>
      <c r="E1" s="110"/>
      <c r="F1" s="111"/>
    </row>
    <row r="2" spans="1:6" ht="16.5" thickBot="1" x14ac:dyDescent="0.25">
      <c r="A2" s="112" t="s">
        <v>0</v>
      </c>
      <c r="B2" s="44"/>
      <c r="C2" s="43"/>
      <c r="D2" s="50" t="s">
        <v>0</v>
      </c>
      <c r="E2" s="44"/>
      <c r="F2" s="113" t="s">
        <v>1</v>
      </c>
    </row>
    <row r="3" spans="1:6" ht="11.25" customHeight="1" x14ac:dyDescent="0.2">
      <c r="A3" s="82"/>
      <c r="B3" s="166" t="s">
        <v>2</v>
      </c>
      <c r="C3" s="167"/>
      <c r="D3" s="167"/>
      <c r="E3" s="167"/>
      <c r="F3" s="168"/>
    </row>
    <row r="4" spans="1:6" x14ac:dyDescent="0.2">
      <c r="A4" s="83"/>
      <c r="B4" s="3" t="s">
        <v>3</v>
      </c>
      <c r="C4" s="3" t="s">
        <v>4</v>
      </c>
      <c r="D4" s="3" t="s">
        <v>5</v>
      </c>
      <c r="E4" s="3" t="s">
        <v>6</v>
      </c>
      <c r="F4" s="84" t="s">
        <v>242</v>
      </c>
    </row>
    <row r="5" spans="1:6" x14ac:dyDescent="0.2">
      <c r="A5" s="83"/>
      <c r="B5" s="4" t="s">
        <v>7</v>
      </c>
      <c r="C5" s="4" t="s">
        <v>7</v>
      </c>
      <c r="D5" s="4" t="s">
        <v>7</v>
      </c>
      <c r="E5" s="4" t="s">
        <v>7</v>
      </c>
      <c r="F5" s="85" t="s">
        <v>7</v>
      </c>
    </row>
    <row r="6" spans="1:6" ht="12" customHeight="1" x14ac:dyDescent="0.2">
      <c r="A6" s="114" t="s">
        <v>63</v>
      </c>
      <c r="B6" s="46"/>
      <c r="C6" s="46"/>
      <c r="D6" s="46"/>
      <c r="E6" s="47"/>
      <c r="F6" s="87"/>
    </row>
    <row r="7" spans="1:6" ht="12" customHeight="1" x14ac:dyDescent="0.2">
      <c r="A7" s="116" t="s">
        <v>44</v>
      </c>
      <c r="B7" s="39">
        <v>8731</v>
      </c>
      <c r="C7" s="39">
        <v>8485</v>
      </c>
      <c r="D7" s="39">
        <v>8736</v>
      </c>
      <c r="E7" s="39">
        <v>8402</v>
      </c>
      <c r="F7" s="90">
        <v>8689</v>
      </c>
    </row>
    <row r="8" spans="1:6" ht="12" customHeight="1" x14ac:dyDescent="0.2">
      <c r="A8" s="116" t="s">
        <v>45</v>
      </c>
      <c r="B8" s="39">
        <v>476</v>
      </c>
      <c r="C8" s="39">
        <v>499</v>
      </c>
      <c r="D8" s="39">
        <v>550</v>
      </c>
      <c r="E8" s="39">
        <v>575</v>
      </c>
      <c r="F8" s="90">
        <v>603</v>
      </c>
    </row>
    <row r="9" spans="1:6" ht="12" customHeight="1" x14ac:dyDescent="0.2">
      <c r="A9" s="116" t="s">
        <v>46</v>
      </c>
      <c r="B9" s="39">
        <v>555</v>
      </c>
      <c r="C9" s="39">
        <v>519</v>
      </c>
      <c r="D9" s="39">
        <v>520</v>
      </c>
      <c r="E9" s="39">
        <v>476</v>
      </c>
      <c r="F9" s="90">
        <v>510</v>
      </c>
    </row>
    <row r="10" spans="1:6" ht="12" customHeight="1" x14ac:dyDescent="0.2">
      <c r="A10" s="116" t="s">
        <v>47</v>
      </c>
      <c r="B10" s="39">
        <v>37</v>
      </c>
      <c r="C10" s="39">
        <v>120</v>
      </c>
      <c r="D10" s="39">
        <v>158</v>
      </c>
      <c r="E10" s="39">
        <v>131</v>
      </c>
      <c r="F10" s="90">
        <v>60</v>
      </c>
    </row>
    <row r="11" spans="1:6" ht="12" customHeight="1" x14ac:dyDescent="0.2">
      <c r="A11" s="116" t="s">
        <v>48</v>
      </c>
      <c r="B11" s="39">
        <v>1883</v>
      </c>
      <c r="C11" s="39">
        <v>2251</v>
      </c>
      <c r="D11" s="39">
        <v>2650</v>
      </c>
      <c r="E11" s="39">
        <v>2433</v>
      </c>
      <c r="F11" s="90">
        <v>2588</v>
      </c>
    </row>
    <row r="12" spans="1:6" ht="12" customHeight="1" x14ac:dyDescent="0.2">
      <c r="A12" s="116" t="s">
        <v>287</v>
      </c>
      <c r="B12" s="39">
        <v>4708</v>
      </c>
      <c r="C12" s="39">
        <v>5367</v>
      </c>
      <c r="D12" s="39">
        <v>4971</v>
      </c>
      <c r="E12" s="39">
        <v>4652</v>
      </c>
      <c r="F12" s="90">
        <v>4556</v>
      </c>
    </row>
    <row r="13" spans="1:6" ht="12" customHeight="1" x14ac:dyDescent="0.2">
      <c r="A13" s="116" t="s">
        <v>49</v>
      </c>
      <c r="B13" s="39">
        <v>421</v>
      </c>
      <c r="C13" s="39">
        <v>237</v>
      </c>
      <c r="D13" s="39">
        <v>251</v>
      </c>
      <c r="E13" s="39">
        <v>188</v>
      </c>
      <c r="F13" s="90">
        <v>292</v>
      </c>
    </row>
    <row r="14" spans="1:6" ht="12" customHeight="1" x14ac:dyDescent="0.2">
      <c r="A14" s="116" t="s">
        <v>50</v>
      </c>
      <c r="B14" s="39">
        <v>4635</v>
      </c>
      <c r="C14" s="39">
        <v>4120</v>
      </c>
      <c r="D14" s="39">
        <v>4764</v>
      </c>
      <c r="E14" s="39">
        <v>5414</v>
      </c>
      <c r="F14" s="90">
        <v>5598</v>
      </c>
    </row>
    <row r="15" spans="1:6" ht="12" customHeight="1" x14ac:dyDescent="0.2">
      <c r="A15" s="116" t="s">
        <v>247</v>
      </c>
      <c r="B15" s="39">
        <v>7840</v>
      </c>
      <c r="C15" s="39">
        <v>9510</v>
      </c>
      <c r="D15" s="39">
        <v>9360</v>
      </c>
      <c r="E15" s="39">
        <v>10199</v>
      </c>
      <c r="F15" s="90">
        <v>10835</v>
      </c>
    </row>
    <row r="16" spans="1:6" ht="12" customHeight="1" x14ac:dyDescent="0.2">
      <c r="A16" s="116" t="s">
        <v>64</v>
      </c>
      <c r="B16" s="39">
        <v>7934</v>
      </c>
      <c r="C16" s="39">
        <v>8537</v>
      </c>
      <c r="D16" s="39">
        <v>9389</v>
      </c>
      <c r="E16" s="39">
        <v>6001</v>
      </c>
      <c r="F16" s="90">
        <v>5420</v>
      </c>
    </row>
    <row r="17" spans="1:6" ht="12" customHeight="1" x14ac:dyDescent="0.2">
      <c r="A17" s="117" t="s">
        <v>288</v>
      </c>
      <c r="B17" s="39">
        <v>357</v>
      </c>
      <c r="C17" s="39">
        <v>33</v>
      </c>
      <c r="D17" s="39">
        <v>264</v>
      </c>
      <c r="E17" s="39">
        <v>349</v>
      </c>
      <c r="F17" s="90">
        <v>275</v>
      </c>
    </row>
    <row r="18" spans="1:6" ht="12" customHeight="1" x14ac:dyDescent="0.2">
      <c r="A18" s="116" t="s">
        <v>289</v>
      </c>
      <c r="B18" s="39">
        <v>2402</v>
      </c>
      <c r="C18" s="39">
        <v>3729</v>
      </c>
      <c r="D18" s="39">
        <v>4332</v>
      </c>
      <c r="E18" s="39">
        <v>3849</v>
      </c>
      <c r="F18" s="90">
        <v>5114</v>
      </c>
    </row>
    <row r="19" spans="1:6" ht="12" customHeight="1" x14ac:dyDescent="0.2">
      <c r="A19" s="117" t="s">
        <v>290</v>
      </c>
      <c r="B19" s="39">
        <v>1</v>
      </c>
      <c r="C19" s="39" t="s">
        <v>225</v>
      </c>
      <c r="D19" s="39" t="s">
        <v>225</v>
      </c>
      <c r="E19" s="39" t="s">
        <v>225</v>
      </c>
      <c r="F19" s="90" t="s">
        <v>225</v>
      </c>
    </row>
    <row r="20" spans="1:6" ht="12" customHeight="1" x14ac:dyDescent="0.2">
      <c r="A20" s="116" t="s">
        <v>266</v>
      </c>
      <c r="B20" s="39">
        <v>2981</v>
      </c>
      <c r="C20" s="39">
        <v>2921</v>
      </c>
      <c r="D20" s="39">
        <v>3289</v>
      </c>
      <c r="E20" s="39">
        <v>3164</v>
      </c>
      <c r="F20" s="90">
        <v>3246</v>
      </c>
    </row>
    <row r="21" spans="1:6" ht="12" customHeight="1" x14ac:dyDescent="0.2">
      <c r="A21" s="116" t="s">
        <v>52</v>
      </c>
      <c r="B21" s="39">
        <v>1362</v>
      </c>
      <c r="C21" s="39">
        <v>1325</v>
      </c>
      <c r="D21" s="39">
        <v>1500</v>
      </c>
      <c r="E21" s="39">
        <v>1543</v>
      </c>
      <c r="F21" s="90">
        <v>1449</v>
      </c>
    </row>
    <row r="22" spans="1:6" ht="12" customHeight="1" x14ac:dyDescent="0.2">
      <c r="A22" s="116" t="s">
        <v>53</v>
      </c>
      <c r="B22" s="39">
        <v>983</v>
      </c>
      <c r="C22" s="39">
        <v>945</v>
      </c>
      <c r="D22" s="39">
        <v>1085</v>
      </c>
      <c r="E22" s="39">
        <v>766</v>
      </c>
      <c r="F22" s="90">
        <v>1005</v>
      </c>
    </row>
    <row r="23" spans="1:6" ht="12" customHeight="1" x14ac:dyDescent="0.2">
      <c r="A23" s="116" t="s">
        <v>54</v>
      </c>
      <c r="B23" s="39">
        <v>280</v>
      </c>
      <c r="C23" s="39">
        <v>274</v>
      </c>
      <c r="D23" s="39">
        <v>295</v>
      </c>
      <c r="E23" s="39">
        <v>266</v>
      </c>
      <c r="F23" s="90">
        <v>417</v>
      </c>
    </row>
    <row r="24" spans="1:6" ht="12" customHeight="1" x14ac:dyDescent="0.2">
      <c r="A24" s="116" t="s">
        <v>55</v>
      </c>
      <c r="B24" s="39">
        <v>2</v>
      </c>
      <c r="C24" s="39">
        <v>3</v>
      </c>
      <c r="D24" s="39">
        <v>4</v>
      </c>
      <c r="E24" s="39">
        <v>3</v>
      </c>
      <c r="F24" s="90">
        <v>13</v>
      </c>
    </row>
    <row r="25" spans="1:6" ht="12" customHeight="1" x14ac:dyDescent="0.2">
      <c r="A25" s="116" t="s">
        <v>56</v>
      </c>
      <c r="B25" s="39">
        <v>487</v>
      </c>
      <c r="C25" s="39">
        <v>550</v>
      </c>
      <c r="D25" s="39">
        <v>692</v>
      </c>
      <c r="E25" s="39">
        <v>570</v>
      </c>
      <c r="F25" s="90">
        <v>655</v>
      </c>
    </row>
    <row r="26" spans="1:6" ht="12" customHeight="1" x14ac:dyDescent="0.2">
      <c r="A26" s="116" t="s">
        <v>57</v>
      </c>
      <c r="B26" s="39">
        <v>196</v>
      </c>
      <c r="C26" s="39">
        <v>218</v>
      </c>
      <c r="D26" s="39">
        <v>234</v>
      </c>
      <c r="E26" s="39">
        <v>228</v>
      </c>
      <c r="F26" s="90">
        <v>326</v>
      </c>
    </row>
    <row r="27" spans="1:6" ht="12" customHeight="1" x14ac:dyDescent="0.2">
      <c r="A27" s="116" t="s">
        <v>58</v>
      </c>
      <c r="B27" s="39">
        <v>18</v>
      </c>
      <c r="C27" s="39">
        <v>-6</v>
      </c>
      <c r="D27" s="39">
        <v>36</v>
      </c>
      <c r="E27" s="39">
        <v>-660</v>
      </c>
      <c r="F27" s="90">
        <v>-2</v>
      </c>
    </row>
    <row r="28" spans="1:6" ht="12" customHeight="1" x14ac:dyDescent="0.2">
      <c r="A28" s="116" t="s">
        <v>59</v>
      </c>
      <c r="B28" s="39">
        <v>14</v>
      </c>
      <c r="C28" s="39">
        <v>30</v>
      </c>
      <c r="D28" s="39">
        <v>30</v>
      </c>
      <c r="E28" s="39">
        <v>-37</v>
      </c>
      <c r="F28" s="90">
        <v>48</v>
      </c>
    </row>
    <row r="29" spans="1:6" ht="12" customHeight="1" x14ac:dyDescent="0.2">
      <c r="A29" s="116" t="s">
        <v>249</v>
      </c>
      <c r="B29" s="39">
        <v>2</v>
      </c>
      <c r="C29" s="39">
        <v>3</v>
      </c>
      <c r="D29" s="39">
        <v>2</v>
      </c>
      <c r="E29" s="39">
        <v>2</v>
      </c>
      <c r="F29" s="90">
        <v>6</v>
      </c>
    </row>
    <row r="30" spans="1:6" ht="12" customHeight="1" x14ac:dyDescent="0.2">
      <c r="A30" s="116" t="s">
        <v>60</v>
      </c>
      <c r="B30" s="39">
        <v>64</v>
      </c>
      <c r="C30" s="39">
        <v>76</v>
      </c>
      <c r="D30" s="39">
        <v>83</v>
      </c>
      <c r="E30" s="39">
        <v>90</v>
      </c>
      <c r="F30" s="90">
        <v>103</v>
      </c>
    </row>
    <row r="31" spans="1:6" ht="12" customHeight="1" thickBot="1" x14ac:dyDescent="0.25">
      <c r="A31" s="118" t="s">
        <v>32</v>
      </c>
      <c r="B31" s="121">
        <v>46367</v>
      </c>
      <c r="C31" s="121">
        <v>49742</v>
      </c>
      <c r="D31" s="121">
        <v>53195</v>
      </c>
      <c r="E31" s="121">
        <v>48603</v>
      </c>
      <c r="F31" s="122">
        <v>51805</v>
      </c>
    </row>
    <row r="32" spans="1:6" ht="9.75" customHeight="1" x14ac:dyDescent="0.2">
      <c r="A32" s="152"/>
      <c r="B32" s="152"/>
      <c r="C32" s="152"/>
      <c r="D32" s="152"/>
      <c r="E32" s="153"/>
      <c r="F32" s="154"/>
    </row>
    <row r="33" spans="1:7" ht="35.1" customHeight="1" x14ac:dyDescent="0.2">
      <c r="A33" s="164" t="s">
        <v>300</v>
      </c>
      <c r="B33" s="165"/>
      <c r="C33" s="165"/>
      <c r="D33" s="165"/>
      <c r="E33" s="165"/>
      <c r="F33" s="165"/>
      <c r="G33" s="65"/>
    </row>
    <row r="34" spans="1:7" ht="53.45" customHeight="1" x14ac:dyDescent="0.2">
      <c r="A34" s="164" t="s">
        <v>250</v>
      </c>
      <c r="B34" s="165"/>
      <c r="C34" s="165"/>
      <c r="D34" s="165"/>
      <c r="E34" s="165"/>
      <c r="F34" s="165"/>
    </row>
  </sheetData>
  <mergeCells count="3">
    <mergeCell ref="B3:F3"/>
    <mergeCell ref="A33:F33"/>
    <mergeCell ref="A34:F34"/>
  </mergeCells>
  <pageMargins left="0" right="0" top="0" bottom="0"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workbookViewId="0">
      <selection activeCell="K17" sqref="K17"/>
    </sheetView>
  </sheetViews>
  <sheetFormatPr defaultRowHeight="11.25" x14ac:dyDescent="0.2"/>
  <cols>
    <col min="1" max="1" width="54.6640625" bestFit="1" customWidth="1"/>
  </cols>
  <sheetData>
    <row r="1" spans="1:6" ht="15.75" x14ac:dyDescent="0.2">
      <c r="A1" s="108" t="s">
        <v>262</v>
      </c>
      <c r="B1" s="109"/>
      <c r="C1" s="109"/>
      <c r="D1" s="109"/>
      <c r="E1" s="110"/>
      <c r="F1" s="111"/>
    </row>
    <row r="2" spans="1:6" ht="16.5" thickBot="1" x14ac:dyDescent="0.25">
      <c r="A2" s="112" t="s">
        <v>0</v>
      </c>
      <c r="B2" s="44"/>
      <c r="C2" s="43"/>
      <c r="D2" s="50" t="s">
        <v>0</v>
      </c>
      <c r="E2" s="44"/>
      <c r="F2" s="113" t="s">
        <v>1</v>
      </c>
    </row>
    <row r="3" spans="1:6" ht="11.25" customHeight="1" x14ac:dyDescent="0.2">
      <c r="A3" s="82"/>
      <c r="B3" s="166" t="s">
        <v>2</v>
      </c>
      <c r="C3" s="167"/>
      <c r="D3" s="167"/>
      <c r="E3" s="167"/>
      <c r="F3" s="168"/>
    </row>
    <row r="4" spans="1:6" x14ac:dyDescent="0.2">
      <c r="A4" s="83"/>
      <c r="B4" s="3" t="s">
        <v>3</v>
      </c>
      <c r="C4" s="3" t="s">
        <v>4</v>
      </c>
      <c r="D4" s="3" t="s">
        <v>5</v>
      </c>
      <c r="E4" s="3" t="s">
        <v>6</v>
      </c>
      <c r="F4" s="84" t="s">
        <v>242</v>
      </c>
    </row>
    <row r="5" spans="1:6" x14ac:dyDescent="0.2">
      <c r="A5" s="83"/>
      <c r="B5" s="4" t="s">
        <v>7</v>
      </c>
      <c r="C5" s="4" t="s">
        <v>7</v>
      </c>
      <c r="D5" s="4" t="s">
        <v>7</v>
      </c>
      <c r="E5" s="4" t="s">
        <v>7</v>
      </c>
      <c r="F5" s="85" t="s">
        <v>7</v>
      </c>
    </row>
    <row r="6" spans="1:6" ht="12" customHeight="1" x14ac:dyDescent="0.2">
      <c r="A6" s="114" t="s">
        <v>65</v>
      </c>
      <c r="B6" s="46" t="s">
        <v>0</v>
      </c>
      <c r="C6" s="46" t="s">
        <v>0</v>
      </c>
      <c r="D6" s="46" t="s">
        <v>0</v>
      </c>
      <c r="E6" s="46" t="s">
        <v>0</v>
      </c>
      <c r="F6" s="115" t="s">
        <v>0</v>
      </c>
    </row>
    <row r="7" spans="1:6" ht="12" customHeight="1" x14ac:dyDescent="0.2">
      <c r="A7" s="116" t="s">
        <v>44</v>
      </c>
      <c r="B7" s="39">
        <v>-35</v>
      </c>
      <c r="C7" s="39">
        <v>-129</v>
      </c>
      <c r="D7" s="39">
        <v>51</v>
      </c>
      <c r="E7" s="39">
        <v>29</v>
      </c>
      <c r="F7" s="90" t="s">
        <v>225</v>
      </c>
    </row>
    <row r="8" spans="1:6" ht="12" customHeight="1" x14ac:dyDescent="0.2">
      <c r="A8" s="116" t="s">
        <v>46</v>
      </c>
      <c r="B8" s="39" t="s">
        <v>225</v>
      </c>
      <c r="C8" s="39" t="s">
        <v>225</v>
      </c>
      <c r="D8" s="39" t="s">
        <v>225</v>
      </c>
      <c r="E8" s="39">
        <v>437</v>
      </c>
      <c r="F8" s="90" t="s">
        <v>225</v>
      </c>
    </row>
    <row r="9" spans="1:6" ht="12" customHeight="1" x14ac:dyDescent="0.2">
      <c r="A9" s="117" t="s">
        <v>48</v>
      </c>
      <c r="B9" s="39">
        <v>-6</v>
      </c>
      <c r="C9" s="39" t="s">
        <v>225</v>
      </c>
      <c r="D9" s="39" t="s">
        <v>225</v>
      </c>
      <c r="E9" s="39">
        <v>450</v>
      </c>
      <c r="F9" s="90">
        <v>285</v>
      </c>
    </row>
    <row r="10" spans="1:6" ht="12" customHeight="1" x14ac:dyDescent="0.2">
      <c r="A10" s="116" t="s">
        <v>287</v>
      </c>
      <c r="B10" s="39" t="s">
        <v>225</v>
      </c>
      <c r="C10" s="39">
        <v>-70</v>
      </c>
      <c r="D10" s="39">
        <v>-5</v>
      </c>
      <c r="E10" s="39">
        <v>9</v>
      </c>
      <c r="F10" s="90">
        <v>13</v>
      </c>
    </row>
    <row r="11" spans="1:6" ht="12" customHeight="1" x14ac:dyDescent="0.2">
      <c r="A11" s="116" t="s">
        <v>49</v>
      </c>
      <c r="B11" s="39">
        <v>-17</v>
      </c>
      <c r="C11" s="39">
        <v>-134</v>
      </c>
      <c r="D11" s="39">
        <v>-124</v>
      </c>
      <c r="E11" s="39">
        <v>-148</v>
      </c>
      <c r="F11" s="90">
        <v>-87</v>
      </c>
    </row>
    <row r="12" spans="1:6" ht="12" customHeight="1" x14ac:dyDescent="0.2">
      <c r="A12" s="116" t="s">
        <v>50</v>
      </c>
      <c r="B12" s="39">
        <v>6248</v>
      </c>
      <c r="C12" s="39">
        <v>8483</v>
      </c>
      <c r="D12" s="39">
        <v>10563</v>
      </c>
      <c r="E12" s="39">
        <v>11642</v>
      </c>
      <c r="F12" s="90">
        <v>13450</v>
      </c>
    </row>
    <row r="13" spans="1:6" ht="12" customHeight="1" x14ac:dyDescent="0.2">
      <c r="A13" s="117" t="s">
        <v>247</v>
      </c>
      <c r="B13" s="39">
        <v>-139</v>
      </c>
      <c r="C13" s="39">
        <v>-4305</v>
      </c>
      <c r="D13" s="39">
        <v>-1616</v>
      </c>
      <c r="E13" s="39">
        <v>-1630</v>
      </c>
      <c r="F13" s="90">
        <v>-15</v>
      </c>
    </row>
    <row r="14" spans="1:6" ht="12" customHeight="1" x14ac:dyDescent="0.2">
      <c r="A14" s="116" t="s">
        <v>64</v>
      </c>
      <c r="B14" s="39">
        <v>-61</v>
      </c>
      <c r="C14" s="39">
        <v>13</v>
      </c>
      <c r="D14" s="39">
        <v>6695</v>
      </c>
      <c r="E14" s="39">
        <v>6544</v>
      </c>
      <c r="F14" s="90">
        <v>6855</v>
      </c>
    </row>
    <row r="15" spans="1:6" ht="12" customHeight="1" x14ac:dyDescent="0.2">
      <c r="A15" s="116" t="s">
        <v>288</v>
      </c>
      <c r="B15" s="39">
        <v>468</v>
      </c>
      <c r="C15" s="39">
        <v>646</v>
      </c>
      <c r="D15" s="39">
        <v>743</v>
      </c>
      <c r="E15" s="39">
        <v>497</v>
      </c>
      <c r="F15" s="90">
        <v>804</v>
      </c>
    </row>
    <row r="16" spans="1:6" ht="12" customHeight="1" x14ac:dyDescent="0.2">
      <c r="A16" s="116" t="s">
        <v>289</v>
      </c>
      <c r="B16" s="39">
        <v>4</v>
      </c>
      <c r="C16" s="39" t="s">
        <v>225</v>
      </c>
      <c r="D16" s="39">
        <v>121</v>
      </c>
      <c r="E16" s="39">
        <v>207</v>
      </c>
      <c r="F16" s="90" t="s">
        <v>225</v>
      </c>
    </row>
    <row r="17" spans="1:7" ht="12" customHeight="1" x14ac:dyDescent="0.2">
      <c r="A17" s="116" t="s">
        <v>290</v>
      </c>
      <c r="B17" s="39">
        <v>-4</v>
      </c>
      <c r="C17" s="39" t="s">
        <v>225</v>
      </c>
      <c r="D17" s="39" t="s">
        <v>225</v>
      </c>
      <c r="E17" s="39" t="s">
        <v>225</v>
      </c>
      <c r="F17" s="90" t="s">
        <v>225</v>
      </c>
    </row>
    <row r="18" spans="1:7" ht="12" customHeight="1" x14ac:dyDescent="0.2">
      <c r="A18" s="116" t="s">
        <v>263</v>
      </c>
      <c r="B18" s="39">
        <v>188</v>
      </c>
      <c r="C18" s="39">
        <v>336</v>
      </c>
      <c r="D18" s="39">
        <v>440</v>
      </c>
      <c r="E18" s="39">
        <v>744</v>
      </c>
      <c r="F18" s="90">
        <v>811</v>
      </c>
    </row>
    <row r="19" spans="1:7" ht="12" customHeight="1" x14ac:dyDescent="0.2">
      <c r="A19" s="116" t="s">
        <v>52</v>
      </c>
      <c r="B19" s="39">
        <v>252</v>
      </c>
      <c r="C19" s="39">
        <v>306</v>
      </c>
      <c r="D19" s="39">
        <v>357</v>
      </c>
      <c r="E19" s="39">
        <v>388</v>
      </c>
      <c r="F19" s="90">
        <v>422</v>
      </c>
    </row>
    <row r="20" spans="1:7" ht="12" customHeight="1" x14ac:dyDescent="0.2">
      <c r="A20" s="116" t="s">
        <v>53</v>
      </c>
      <c r="B20" s="39">
        <v>344</v>
      </c>
      <c r="C20" s="39">
        <v>425</v>
      </c>
      <c r="D20" s="39">
        <v>536</v>
      </c>
      <c r="E20" s="39">
        <v>605</v>
      </c>
      <c r="F20" s="90">
        <v>498</v>
      </c>
    </row>
    <row r="21" spans="1:7" ht="12" customHeight="1" x14ac:dyDescent="0.2">
      <c r="A21" s="116" t="s">
        <v>55</v>
      </c>
      <c r="B21" s="39">
        <v>0</v>
      </c>
      <c r="C21" s="39" t="s">
        <v>225</v>
      </c>
      <c r="D21" s="39" t="s">
        <v>225</v>
      </c>
      <c r="E21" s="39" t="s">
        <v>225</v>
      </c>
      <c r="F21" s="90" t="s">
        <v>225</v>
      </c>
    </row>
    <row r="22" spans="1:7" ht="12" customHeight="1" x14ac:dyDescent="0.2">
      <c r="A22" s="116" t="s">
        <v>56</v>
      </c>
      <c r="B22" s="39">
        <v>-1</v>
      </c>
      <c r="C22" s="39">
        <v>-1</v>
      </c>
      <c r="D22" s="39">
        <v>2</v>
      </c>
      <c r="E22" s="39">
        <v>0</v>
      </c>
      <c r="F22" s="90">
        <v>1</v>
      </c>
    </row>
    <row r="23" spans="1:7" ht="12" customHeight="1" x14ac:dyDescent="0.2">
      <c r="A23" s="116" t="s">
        <v>57</v>
      </c>
      <c r="B23" s="39">
        <v>1</v>
      </c>
      <c r="C23" s="39">
        <v>0</v>
      </c>
      <c r="D23" s="39">
        <v>0</v>
      </c>
      <c r="E23" s="39" t="s">
        <v>225</v>
      </c>
      <c r="F23" s="90" t="s">
        <v>225</v>
      </c>
    </row>
    <row r="24" spans="1:7" ht="12" customHeight="1" x14ac:dyDescent="0.2">
      <c r="A24" s="116" t="s">
        <v>286</v>
      </c>
      <c r="B24" s="39">
        <v>-3592</v>
      </c>
      <c r="C24" s="39">
        <v>-11725</v>
      </c>
      <c r="D24" s="39">
        <v>-12714</v>
      </c>
      <c r="E24" s="39">
        <v>-29066</v>
      </c>
      <c r="F24" s="90">
        <v>-19731</v>
      </c>
    </row>
    <row r="25" spans="1:7" ht="12" customHeight="1" x14ac:dyDescent="0.2">
      <c r="A25" s="116" t="s">
        <v>60</v>
      </c>
      <c r="B25" s="39">
        <v>-40</v>
      </c>
      <c r="C25" s="39">
        <v>-34</v>
      </c>
      <c r="D25" s="39">
        <v>-23</v>
      </c>
      <c r="E25" s="39">
        <v>34</v>
      </c>
      <c r="F25" s="90">
        <v>251</v>
      </c>
    </row>
    <row r="26" spans="1:7" ht="12" customHeight="1" thickBot="1" x14ac:dyDescent="0.25">
      <c r="A26" s="118" t="s">
        <v>34</v>
      </c>
      <c r="B26" s="119">
        <v>3610</v>
      </c>
      <c r="C26" s="119">
        <v>-6189</v>
      </c>
      <c r="D26" s="119">
        <v>5024</v>
      </c>
      <c r="E26" s="119">
        <v>-9257</v>
      </c>
      <c r="F26" s="120">
        <v>3557</v>
      </c>
    </row>
    <row r="27" spans="1:7" ht="9" customHeight="1" x14ac:dyDescent="0.2">
      <c r="A27" s="152"/>
      <c r="B27" s="152"/>
      <c r="C27" s="152"/>
      <c r="D27" s="152"/>
      <c r="E27" s="153"/>
      <c r="F27" s="154"/>
    </row>
    <row r="28" spans="1:7" ht="25.5" customHeight="1" x14ac:dyDescent="0.2">
      <c r="A28" s="164" t="s">
        <v>236</v>
      </c>
      <c r="B28" s="165"/>
      <c r="C28" s="165"/>
      <c r="D28" s="165"/>
      <c r="E28" s="165"/>
      <c r="F28" s="165"/>
      <c r="G28" s="65"/>
    </row>
    <row r="29" spans="1:7" ht="56.1" customHeight="1" x14ac:dyDescent="0.2">
      <c r="A29" s="164" t="s">
        <v>250</v>
      </c>
      <c r="B29" s="165"/>
      <c r="C29" s="165"/>
      <c r="D29" s="165"/>
      <c r="E29" s="165"/>
      <c r="F29" s="165"/>
      <c r="G29" s="65"/>
    </row>
    <row r="30" spans="1:7" ht="23.45" customHeight="1" x14ac:dyDescent="0.2">
      <c r="A30" s="164" t="s">
        <v>261</v>
      </c>
      <c r="B30" s="165"/>
      <c r="C30" s="165"/>
      <c r="D30" s="165"/>
      <c r="E30" s="165"/>
      <c r="F30" s="165"/>
    </row>
  </sheetData>
  <mergeCells count="4">
    <mergeCell ref="B3:F3"/>
    <mergeCell ref="A28:F28"/>
    <mergeCell ref="A29:F29"/>
    <mergeCell ref="A30:F30"/>
  </mergeCells>
  <pageMargins left="0" right="0" top="0" bottom="0"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topLeftCell="A10" workbookViewId="0">
      <selection activeCell="H32" sqref="H32"/>
    </sheetView>
  </sheetViews>
  <sheetFormatPr defaultRowHeight="11.25" x14ac:dyDescent="0.2"/>
  <cols>
    <col min="1" max="1" width="47.1640625" customWidth="1"/>
  </cols>
  <sheetData>
    <row r="1" spans="1:7" ht="15" x14ac:dyDescent="0.2">
      <c r="A1" s="123" t="s">
        <v>264</v>
      </c>
      <c r="B1" s="109"/>
      <c r="C1" s="109"/>
      <c r="D1" s="110"/>
      <c r="E1" s="110"/>
      <c r="F1" s="111"/>
    </row>
    <row r="2" spans="1:7" ht="16.5" thickBot="1" x14ac:dyDescent="0.25">
      <c r="A2" s="112" t="s">
        <v>0</v>
      </c>
      <c r="B2" s="54"/>
      <c r="C2" s="54"/>
      <c r="D2" s="55"/>
      <c r="E2" s="54"/>
      <c r="F2" s="113" t="s">
        <v>1</v>
      </c>
    </row>
    <row r="3" spans="1:7" x14ac:dyDescent="0.2">
      <c r="A3" s="82"/>
      <c r="B3" s="166" t="s">
        <v>2</v>
      </c>
      <c r="C3" s="167"/>
      <c r="D3" s="167"/>
      <c r="E3" s="167"/>
      <c r="F3" s="168"/>
    </row>
    <row r="4" spans="1:7" x14ac:dyDescent="0.2">
      <c r="A4" s="83"/>
      <c r="B4" s="3" t="s">
        <v>3</v>
      </c>
      <c r="C4" s="3" t="s">
        <v>4</v>
      </c>
      <c r="D4" s="3" t="s">
        <v>5</v>
      </c>
      <c r="E4" s="3" t="s">
        <v>6</v>
      </c>
      <c r="F4" s="84" t="s">
        <v>242</v>
      </c>
    </row>
    <row r="5" spans="1:7" x14ac:dyDescent="0.2">
      <c r="A5" s="83"/>
      <c r="B5" s="4" t="s">
        <v>7</v>
      </c>
      <c r="C5" s="4" t="s">
        <v>7</v>
      </c>
      <c r="D5" s="4" t="s">
        <v>7</v>
      </c>
      <c r="E5" s="4" t="s">
        <v>7</v>
      </c>
      <c r="F5" s="85" t="s">
        <v>7</v>
      </c>
    </row>
    <row r="6" spans="1:7" x14ac:dyDescent="0.2">
      <c r="A6" s="114" t="s">
        <v>72</v>
      </c>
      <c r="B6" s="53"/>
      <c r="C6" s="53"/>
      <c r="D6" s="47"/>
      <c r="E6" s="47"/>
      <c r="F6" s="87"/>
    </row>
    <row r="7" spans="1:7" ht="13.15" customHeight="1" x14ac:dyDescent="0.2">
      <c r="A7" s="116" t="s">
        <v>44</v>
      </c>
      <c r="B7" s="39">
        <v>25528</v>
      </c>
      <c r="C7" s="39">
        <v>26055</v>
      </c>
      <c r="D7" s="39">
        <v>25632</v>
      </c>
      <c r="E7" s="39">
        <v>26696</v>
      </c>
      <c r="F7" s="90">
        <v>26592</v>
      </c>
      <c r="G7" s="64"/>
    </row>
    <row r="8" spans="1:7" ht="13.15" customHeight="1" x14ac:dyDescent="0.2">
      <c r="A8" s="116" t="s">
        <v>45</v>
      </c>
      <c r="B8" s="39">
        <v>1556</v>
      </c>
      <c r="C8" s="39">
        <v>1564</v>
      </c>
      <c r="D8" s="39">
        <v>1606</v>
      </c>
      <c r="E8" s="39">
        <v>1768</v>
      </c>
      <c r="F8" s="90">
        <v>1920</v>
      </c>
      <c r="G8" s="64"/>
    </row>
    <row r="9" spans="1:7" ht="13.15" customHeight="1" x14ac:dyDescent="0.2">
      <c r="A9" s="116" t="s">
        <v>46</v>
      </c>
      <c r="B9" s="39">
        <v>11191</v>
      </c>
      <c r="C9" s="39">
        <v>10792</v>
      </c>
      <c r="D9" s="39">
        <v>11163</v>
      </c>
      <c r="E9" s="39">
        <v>10510</v>
      </c>
      <c r="F9" s="90">
        <v>10712</v>
      </c>
      <c r="G9" s="64"/>
    </row>
    <row r="10" spans="1:7" ht="13.15" customHeight="1" x14ac:dyDescent="0.2">
      <c r="A10" s="116" t="s">
        <v>47</v>
      </c>
      <c r="B10" s="39">
        <v>1986</v>
      </c>
      <c r="C10" s="39">
        <v>1995</v>
      </c>
      <c r="D10" s="39">
        <v>1713</v>
      </c>
      <c r="E10" s="39">
        <v>1762</v>
      </c>
      <c r="F10" s="90">
        <v>1934</v>
      </c>
      <c r="G10" s="64"/>
    </row>
    <row r="11" spans="1:7" ht="13.15" customHeight="1" x14ac:dyDescent="0.2">
      <c r="A11" s="116" t="s">
        <v>48</v>
      </c>
      <c r="B11" s="39">
        <v>5875</v>
      </c>
      <c r="C11" s="39">
        <v>7769</v>
      </c>
      <c r="D11" s="39">
        <v>7000</v>
      </c>
      <c r="E11" s="39">
        <v>6817</v>
      </c>
      <c r="F11" s="90">
        <v>7404</v>
      </c>
      <c r="G11" s="64"/>
    </row>
    <row r="12" spans="1:7" ht="13.15" customHeight="1" x14ac:dyDescent="0.2">
      <c r="A12" s="116" t="s">
        <v>287</v>
      </c>
      <c r="B12" s="39">
        <v>100514</v>
      </c>
      <c r="C12" s="39">
        <v>104408</v>
      </c>
      <c r="D12" s="39">
        <v>108373</v>
      </c>
      <c r="E12" s="39">
        <v>112592</v>
      </c>
      <c r="F12" s="90">
        <v>116028</v>
      </c>
      <c r="G12" s="64"/>
    </row>
    <row r="13" spans="1:7" ht="13.15" customHeight="1" x14ac:dyDescent="0.2">
      <c r="A13" s="116" t="s">
        <v>49</v>
      </c>
      <c r="B13" s="39">
        <v>7248</v>
      </c>
      <c r="C13" s="39">
        <v>7424</v>
      </c>
      <c r="D13" s="39">
        <v>6969</v>
      </c>
      <c r="E13" s="39">
        <v>6290</v>
      </c>
      <c r="F13" s="90">
        <v>6004</v>
      </c>
      <c r="G13" s="64"/>
    </row>
    <row r="14" spans="1:7" ht="13.15" customHeight="1" x14ac:dyDescent="0.2">
      <c r="A14" s="116" t="s">
        <v>50</v>
      </c>
      <c r="B14" s="39">
        <v>59036</v>
      </c>
      <c r="C14" s="39">
        <v>59182</v>
      </c>
      <c r="D14" s="39">
        <v>59860</v>
      </c>
      <c r="E14" s="39">
        <v>59180</v>
      </c>
      <c r="F14" s="90">
        <v>59328</v>
      </c>
      <c r="G14" s="64"/>
    </row>
    <row r="15" spans="1:7" ht="13.15" customHeight="1" x14ac:dyDescent="0.2">
      <c r="A15" s="116" t="s">
        <v>247</v>
      </c>
      <c r="B15" s="39">
        <v>2393</v>
      </c>
      <c r="C15" s="39">
        <v>2112</v>
      </c>
      <c r="D15" s="39">
        <v>2157</v>
      </c>
      <c r="E15" s="39">
        <v>2230</v>
      </c>
      <c r="F15" s="90">
        <v>1617</v>
      </c>
      <c r="G15" s="64"/>
    </row>
    <row r="16" spans="1:7" ht="13.15" customHeight="1" x14ac:dyDescent="0.2">
      <c r="A16" s="116" t="s">
        <v>51</v>
      </c>
      <c r="B16" s="39">
        <v>4224</v>
      </c>
      <c r="C16" s="39">
        <v>3695</v>
      </c>
      <c r="D16" s="39">
        <v>2468</v>
      </c>
      <c r="E16" s="39">
        <v>1913</v>
      </c>
      <c r="F16" s="90">
        <v>1589</v>
      </c>
      <c r="G16" s="64"/>
    </row>
    <row r="17" spans="1:7" ht="13.15" customHeight="1" x14ac:dyDescent="0.2">
      <c r="A17" s="117" t="s">
        <v>248</v>
      </c>
      <c r="B17" s="39">
        <v>7</v>
      </c>
      <c r="C17" s="39">
        <v>7</v>
      </c>
      <c r="D17" s="39">
        <v>7</v>
      </c>
      <c r="E17" s="39">
        <v>7</v>
      </c>
      <c r="F17" s="90">
        <v>23</v>
      </c>
      <c r="G17" s="64"/>
    </row>
    <row r="18" spans="1:7" ht="13.15" customHeight="1" x14ac:dyDescent="0.2">
      <c r="A18" s="116" t="s">
        <v>288</v>
      </c>
      <c r="B18" s="39">
        <v>2179</v>
      </c>
      <c r="C18" s="39">
        <v>1227</v>
      </c>
      <c r="D18" s="39">
        <v>1407</v>
      </c>
      <c r="E18" s="39">
        <v>1262</v>
      </c>
      <c r="F18" s="90">
        <v>1407</v>
      </c>
      <c r="G18" s="64"/>
    </row>
    <row r="19" spans="1:7" ht="13.15" customHeight="1" x14ac:dyDescent="0.2">
      <c r="A19" s="117" t="s">
        <v>289</v>
      </c>
      <c r="B19" s="39">
        <v>1366</v>
      </c>
      <c r="C19" s="39">
        <v>1957</v>
      </c>
      <c r="D19" s="39">
        <v>2050</v>
      </c>
      <c r="E19" s="39">
        <v>2173</v>
      </c>
      <c r="F19" s="90">
        <v>2471</v>
      </c>
      <c r="G19" s="64"/>
    </row>
    <row r="20" spans="1:7" ht="13.15" customHeight="1" x14ac:dyDescent="0.2">
      <c r="A20" s="116" t="s">
        <v>291</v>
      </c>
      <c r="B20" s="39">
        <v>23188</v>
      </c>
      <c r="C20" s="39">
        <v>16481</v>
      </c>
      <c r="D20" s="39">
        <v>13657</v>
      </c>
      <c r="E20" s="39">
        <v>10758</v>
      </c>
      <c r="F20" s="90">
        <v>8229</v>
      </c>
      <c r="G20" s="64"/>
    </row>
    <row r="21" spans="1:7" ht="13.15" customHeight="1" x14ac:dyDescent="0.2">
      <c r="A21" s="116" t="s">
        <v>266</v>
      </c>
      <c r="B21" s="39">
        <v>24929</v>
      </c>
      <c r="C21" s="39">
        <v>25428</v>
      </c>
      <c r="D21" s="39">
        <v>25620</v>
      </c>
      <c r="E21" s="39">
        <v>25563</v>
      </c>
      <c r="F21" s="90">
        <v>20596</v>
      </c>
      <c r="G21" s="64"/>
    </row>
    <row r="22" spans="1:7" ht="13.15" customHeight="1" x14ac:dyDescent="0.2">
      <c r="A22" s="116" t="s">
        <v>52</v>
      </c>
      <c r="B22" s="39">
        <v>13248</v>
      </c>
      <c r="C22" s="39">
        <v>13709</v>
      </c>
      <c r="D22" s="39">
        <v>13754</v>
      </c>
      <c r="E22" s="39">
        <v>12814</v>
      </c>
      <c r="F22" s="90">
        <v>13071</v>
      </c>
      <c r="G22" s="64"/>
    </row>
    <row r="23" spans="1:7" ht="13.15" customHeight="1" x14ac:dyDescent="0.2">
      <c r="A23" s="116" t="s">
        <v>53</v>
      </c>
      <c r="B23" s="39">
        <v>9450</v>
      </c>
      <c r="C23" s="39">
        <v>9710</v>
      </c>
      <c r="D23" s="39">
        <v>9686</v>
      </c>
      <c r="E23" s="39">
        <v>9906</v>
      </c>
      <c r="F23" s="90">
        <v>9890</v>
      </c>
      <c r="G23" s="64"/>
    </row>
    <row r="24" spans="1:7" ht="13.15" customHeight="1" x14ac:dyDescent="0.2">
      <c r="A24" s="116" t="s">
        <v>54</v>
      </c>
      <c r="B24" s="39">
        <v>8344</v>
      </c>
      <c r="C24" s="39">
        <v>7661</v>
      </c>
      <c r="D24" s="39">
        <v>7293</v>
      </c>
      <c r="E24" s="39">
        <v>6894</v>
      </c>
      <c r="F24" s="90">
        <v>6915</v>
      </c>
      <c r="G24" s="64"/>
    </row>
    <row r="25" spans="1:7" ht="13.15" customHeight="1" x14ac:dyDescent="0.2">
      <c r="A25" s="116" t="s">
        <v>55</v>
      </c>
      <c r="B25" s="39">
        <v>591</v>
      </c>
      <c r="C25" s="39">
        <v>575</v>
      </c>
      <c r="D25" s="39">
        <v>547</v>
      </c>
      <c r="E25" s="39">
        <v>546</v>
      </c>
      <c r="F25" s="90">
        <v>524</v>
      </c>
      <c r="G25" s="64"/>
    </row>
    <row r="26" spans="1:7" ht="13.15" customHeight="1" x14ac:dyDescent="0.2">
      <c r="A26" s="116" t="s">
        <v>56</v>
      </c>
      <c r="B26" s="39">
        <v>1789</v>
      </c>
      <c r="C26" s="39">
        <v>1687</v>
      </c>
      <c r="D26" s="39">
        <v>1666</v>
      </c>
      <c r="E26" s="39">
        <v>1568</v>
      </c>
      <c r="F26" s="90">
        <v>1555</v>
      </c>
      <c r="G26" s="64"/>
    </row>
    <row r="27" spans="1:7" ht="13.15" customHeight="1" x14ac:dyDescent="0.2">
      <c r="A27" s="116" t="s">
        <v>57</v>
      </c>
      <c r="B27" s="39">
        <v>3433</v>
      </c>
      <c r="C27" s="39">
        <v>3416</v>
      </c>
      <c r="D27" s="39">
        <v>3191</v>
      </c>
      <c r="E27" s="39">
        <v>3302</v>
      </c>
      <c r="F27" s="90">
        <v>3557</v>
      </c>
      <c r="G27" s="64"/>
    </row>
    <row r="28" spans="1:7" ht="13.15" customHeight="1" x14ac:dyDescent="0.2">
      <c r="A28" s="116" t="s">
        <v>58</v>
      </c>
      <c r="B28" s="39">
        <v>-198</v>
      </c>
      <c r="C28" s="39">
        <v>-255</v>
      </c>
      <c r="D28" s="39">
        <v>123</v>
      </c>
      <c r="E28" s="39">
        <v>122</v>
      </c>
      <c r="F28" s="90">
        <v>152</v>
      </c>
      <c r="G28" s="64"/>
    </row>
    <row r="29" spans="1:7" ht="13.15" customHeight="1" x14ac:dyDescent="0.2">
      <c r="A29" s="116" t="s">
        <v>59</v>
      </c>
      <c r="B29" s="39">
        <v>327</v>
      </c>
      <c r="C29" s="39">
        <v>241</v>
      </c>
      <c r="D29" s="39">
        <v>409</v>
      </c>
      <c r="E29" s="39">
        <v>388</v>
      </c>
      <c r="F29" s="90">
        <v>428</v>
      </c>
      <c r="G29" s="64"/>
    </row>
    <row r="30" spans="1:7" ht="13.15" customHeight="1" x14ac:dyDescent="0.2">
      <c r="A30" s="116" t="s">
        <v>249</v>
      </c>
      <c r="B30" s="39">
        <v>148</v>
      </c>
      <c r="C30" s="39">
        <v>204</v>
      </c>
      <c r="D30" s="39">
        <v>277</v>
      </c>
      <c r="E30" s="39">
        <v>339</v>
      </c>
      <c r="F30" s="90">
        <v>343</v>
      </c>
      <c r="G30" s="64"/>
    </row>
    <row r="31" spans="1:7" ht="13.15" customHeight="1" x14ac:dyDescent="0.2">
      <c r="A31" s="116" t="s">
        <v>60</v>
      </c>
      <c r="B31" s="39">
        <v>1308</v>
      </c>
      <c r="C31" s="39">
        <v>1319</v>
      </c>
      <c r="D31" s="39">
        <v>1217</v>
      </c>
      <c r="E31" s="39">
        <v>1276</v>
      </c>
      <c r="F31" s="90">
        <v>1412</v>
      </c>
      <c r="G31" s="64"/>
    </row>
    <row r="32" spans="1:7" ht="12" thickBot="1" x14ac:dyDescent="0.25">
      <c r="A32" s="118" t="s">
        <v>232</v>
      </c>
      <c r="B32" s="119">
        <v>309660</v>
      </c>
      <c r="C32" s="119">
        <v>308361</v>
      </c>
      <c r="D32" s="119">
        <v>307844</v>
      </c>
      <c r="E32" s="119">
        <v>306676</v>
      </c>
      <c r="F32" s="120">
        <v>303700</v>
      </c>
    </row>
    <row r="33" spans="1:6" ht="11.65" customHeight="1" x14ac:dyDescent="0.2">
      <c r="A33" s="66"/>
      <c r="B33" s="66"/>
      <c r="C33" s="66"/>
      <c r="D33" s="52"/>
      <c r="E33" s="52"/>
      <c r="F33" s="55"/>
    </row>
    <row r="34" spans="1:6" ht="27.4" customHeight="1" x14ac:dyDescent="0.2">
      <c r="A34" s="164" t="s">
        <v>62</v>
      </c>
      <c r="B34" s="165"/>
      <c r="C34" s="165"/>
      <c r="D34" s="165"/>
      <c r="E34" s="165"/>
      <c r="F34" s="165"/>
    </row>
    <row r="35" spans="1:6" ht="64.900000000000006" customHeight="1" x14ac:dyDescent="0.2">
      <c r="A35" s="164" t="s">
        <v>250</v>
      </c>
      <c r="B35" s="165"/>
      <c r="C35" s="165"/>
      <c r="D35" s="165"/>
      <c r="E35" s="165"/>
      <c r="F35" s="165"/>
    </row>
  </sheetData>
  <mergeCells count="3">
    <mergeCell ref="B3:F3"/>
    <mergeCell ref="A34:F34"/>
    <mergeCell ref="A35:F35"/>
  </mergeCells>
  <conditionalFormatting sqref="B7:F24 B32:F32 C25:F28 C29:E30">
    <cfRule type="cellIs" dxfId="195" priority="22" operator="equal">
      <formula>0</formula>
    </cfRule>
  </conditionalFormatting>
  <conditionalFormatting sqref="F29:F30">
    <cfRule type="cellIs" dxfId="194" priority="15" operator="equal">
      <formula>0</formula>
    </cfRule>
  </conditionalFormatting>
  <conditionalFormatting sqref="B25:B29">
    <cfRule type="cellIs" dxfId="193" priority="16" operator="equal">
      <formula>0</formula>
    </cfRule>
  </conditionalFormatting>
  <conditionalFormatting sqref="C31:E31">
    <cfRule type="cellIs" dxfId="6" priority="4" operator="equal">
      <formula>0</formula>
    </cfRule>
  </conditionalFormatting>
  <conditionalFormatting sqref="F31">
    <cfRule type="cellIs" dxfId="5" priority="2" operator="equal">
      <formula>0</formula>
    </cfRule>
  </conditionalFormatting>
  <conditionalFormatting sqref="B30:B31">
    <cfRule type="cellIs" dxfId="3" priority="1" operator="equal">
      <formula>0</formula>
    </cfRule>
  </conditionalFormatting>
  <pageMargins left="0" right="0" top="0" bottom="0"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workbookViewId="0">
      <selection activeCell="C29" sqref="C29"/>
    </sheetView>
  </sheetViews>
  <sheetFormatPr defaultRowHeight="11.25" x14ac:dyDescent="0.2"/>
  <cols>
    <col min="1" max="1" width="47.1640625" customWidth="1"/>
  </cols>
  <sheetData>
    <row r="1" spans="1:6" ht="18" x14ac:dyDescent="0.2">
      <c r="A1" s="67" t="s">
        <v>265</v>
      </c>
      <c r="B1" s="68"/>
      <c r="C1" s="68"/>
      <c r="D1" s="69"/>
      <c r="E1" s="69"/>
      <c r="F1" s="70"/>
    </row>
    <row r="2" spans="1:6" ht="9.75" customHeight="1" thickBot="1" x14ac:dyDescent="0.25">
      <c r="A2" s="71" t="s">
        <v>0</v>
      </c>
      <c r="B2" s="54"/>
      <c r="C2" s="54"/>
      <c r="D2" s="55"/>
      <c r="E2" s="54"/>
      <c r="F2" s="72" t="s">
        <v>1</v>
      </c>
    </row>
    <row r="3" spans="1:6" x14ac:dyDescent="0.2">
      <c r="A3" s="1"/>
      <c r="B3" s="166" t="s">
        <v>2</v>
      </c>
      <c r="C3" s="167"/>
      <c r="D3" s="167"/>
      <c r="E3" s="167"/>
      <c r="F3" s="169"/>
    </row>
    <row r="4" spans="1:6" x14ac:dyDescent="0.2">
      <c r="A4" s="2"/>
      <c r="B4" s="3" t="s">
        <v>3</v>
      </c>
      <c r="C4" s="3" t="s">
        <v>4</v>
      </c>
      <c r="D4" s="3" t="s">
        <v>5</v>
      </c>
      <c r="E4" s="3" t="s">
        <v>6</v>
      </c>
      <c r="F4" s="73" t="s">
        <v>242</v>
      </c>
    </row>
    <row r="5" spans="1:6" x14ac:dyDescent="0.2">
      <c r="A5" s="2"/>
      <c r="B5" s="4" t="s">
        <v>7</v>
      </c>
      <c r="C5" s="4" t="s">
        <v>7</v>
      </c>
      <c r="D5" s="4" t="s">
        <v>7</v>
      </c>
      <c r="E5" s="4" t="s">
        <v>7</v>
      </c>
      <c r="F5" s="74" t="s">
        <v>7</v>
      </c>
    </row>
    <row r="6" spans="1:6" x14ac:dyDescent="0.2">
      <c r="A6" s="45" t="s">
        <v>66</v>
      </c>
      <c r="B6" s="53"/>
      <c r="C6" s="53"/>
      <c r="D6" s="47"/>
      <c r="E6" s="47"/>
      <c r="F6" s="75"/>
    </row>
    <row r="7" spans="1:6" ht="13.15" customHeight="1" x14ac:dyDescent="0.2">
      <c r="A7" s="48" t="s">
        <v>44</v>
      </c>
      <c r="B7" s="39">
        <v>34259</v>
      </c>
      <c r="C7" s="39">
        <v>34540</v>
      </c>
      <c r="D7" s="39">
        <v>34368</v>
      </c>
      <c r="E7" s="39">
        <v>35099</v>
      </c>
      <c r="F7" s="76">
        <v>35280</v>
      </c>
    </row>
    <row r="8" spans="1:6" ht="13.15" customHeight="1" x14ac:dyDescent="0.2">
      <c r="A8" s="48" t="s">
        <v>45</v>
      </c>
      <c r="B8" s="39">
        <v>2032</v>
      </c>
      <c r="C8" s="39">
        <v>2062</v>
      </c>
      <c r="D8" s="39">
        <v>2156</v>
      </c>
      <c r="E8" s="39">
        <v>2343</v>
      </c>
      <c r="F8" s="76">
        <v>2524</v>
      </c>
    </row>
    <row r="9" spans="1:6" ht="13.15" customHeight="1" x14ac:dyDescent="0.2">
      <c r="A9" s="48" t="s">
        <v>46</v>
      </c>
      <c r="B9" s="39">
        <v>11746</v>
      </c>
      <c r="C9" s="39">
        <v>11311</v>
      </c>
      <c r="D9" s="39">
        <v>11683</v>
      </c>
      <c r="E9" s="39">
        <v>10986</v>
      </c>
      <c r="F9" s="76">
        <v>11222</v>
      </c>
    </row>
    <row r="10" spans="1:6" ht="13.15" customHeight="1" x14ac:dyDescent="0.2">
      <c r="A10" s="48" t="s">
        <v>47</v>
      </c>
      <c r="B10" s="39">
        <v>2023</v>
      </c>
      <c r="C10" s="39">
        <v>2115</v>
      </c>
      <c r="D10" s="39">
        <v>1870</v>
      </c>
      <c r="E10" s="39">
        <v>1893</v>
      </c>
      <c r="F10" s="76">
        <v>1994</v>
      </c>
    </row>
    <row r="11" spans="1:6" ht="13.15" customHeight="1" x14ac:dyDescent="0.2">
      <c r="A11" s="48" t="s">
        <v>48</v>
      </c>
      <c r="B11" s="39">
        <v>7758</v>
      </c>
      <c r="C11" s="39">
        <v>10020</v>
      </c>
      <c r="D11" s="39">
        <v>9650</v>
      </c>
      <c r="E11" s="39">
        <v>9250</v>
      </c>
      <c r="F11" s="76">
        <v>9992</v>
      </c>
    </row>
    <row r="12" spans="1:6" ht="13.15" customHeight="1" x14ac:dyDescent="0.2">
      <c r="A12" s="48" t="s">
        <v>287</v>
      </c>
      <c r="B12" s="39">
        <v>105222</v>
      </c>
      <c r="C12" s="39">
        <v>109775</v>
      </c>
      <c r="D12" s="39">
        <v>113345</v>
      </c>
      <c r="E12" s="39">
        <v>117245</v>
      </c>
      <c r="F12" s="76">
        <v>120584</v>
      </c>
    </row>
    <row r="13" spans="1:6" ht="13.15" customHeight="1" x14ac:dyDescent="0.2">
      <c r="A13" s="48" t="s">
        <v>49</v>
      </c>
      <c r="B13" s="39">
        <v>7669</v>
      </c>
      <c r="C13" s="39">
        <v>7661</v>
      </c>
      <c r="D13" s="39">
        <v>7220</v>
      </c>
      <c r="E13" s="39">
        <v>6477</v>
      </c>
      <c r="F13" s="76">
        <v>6296</v>
      </c>
    </row>
    <row r="14" spans="1:6" ht="13.15" customHeight="1" x14ac:dyDescent="0.2">
      <c r="A14" s="48" t="s">
        <v>50</v>
      </c>
      <c r="B14" s="39">
        <v>63671</v>
      </c>
      <c r="C14" s="39">
        <v>63302</v>
      </c>
      <c r="D14" s="39">
        <v>64624</v>
      </c>
      <c r="E14" s="39">
        <v>64594</v>
      </c>
      <c r="F14" s="76">
        <v>64926</v>
      </c>
    </row>
    <row r="15" spans="1:6" ht="13.15" customHeight="1" x14ac:dyDescent="0.2">
      <c r="A15" s="48" t="s">
        <v>247</v>
      </c>
      <c r="B15" s="39">
        <v>10233</v>
      </c>
      <c r="C15" s="39">
        <v>11623</v>
      </c>
      <c r="D15" s="39">
        <v>11517</v>
      </c>
      <c r="E15" s="39">
        <v>12429</v>
      </c>
      <c r="F15" s="76">
        <v>12452</v>
      </c>
    </row>
    <row r="16" spans="1:6" ht="13.15" customHeight="1" x14ac:dyDescent="0.2">
      <c r="A16" s="48" t="s">
        <v>67</v>
      </c>
      <c r="B16" s="39">
        <v>12157</v>
      </c>
      <c r="C16" s="39">
        <v>12231</v>
      </c>
      <c r="D16" s="39">
        <v>11857</v>
      </c>
      <c r="E16" s="39">
        <v>7914</v>
      </c>
      <c r="F16" s="76">
        <v>7009</v>
      </c>
    </row>
    <row r="17" spans="1:6" ht="13.15" customHeight="1" x14ac:dyDescent="0.2">
      <c r="A17" s="49" t="s">
        <v>248</v>
      </c>
      <c r="B17" s="39">
        <v>7</v>
      </c>
      <c r="C17" s="39">
        <v>7</v>
      </c>
      <c r="D17" s="39">
        <v>7</v>
      </c>
      <c r="E17" s="39">
        <v>7</v>
      </c>
      <c r="F17" s="76">
        <v>23</v>
      </c>
    </row>
    <row r="18" spans="1:6" ht="13.15" customHeight="1" x14ac:dyDescent="0.2">
      <c r="A18" s="48" t="s">
        <v>288</v>
      </c>
      <c r="B18" s="39">
        <v>2536</v>
      </c>
      <c r="C18" s="39">
        <v>1260</v>
      </c>
      <c r="D18" s="39">
        <v>1670</v>
      </c>
      <c r="E18" s="39">
        <v>1611</v>
      </c>
      <c r="F18" s="76">
        <v>1682</v>
      </c>
    </row>
    <row r="19" spans="1:6" ht="13.15" customHeight="1" x14ac:dyDescent="0.2">
      <c r="A19" s="49" t="s">
        <v>289</v>
      </c>
      <c r="B19" s="39">
        <v>3767</v>
      </c>
      <c r="C19" s="39">
        <v>5687</v>
      </c>
      <c r="D19" s="39">
        <v>6383</v>
      </c>
      <c r="E19" s="39">
        <v>6022</v>
      </c>
      <c r="F19" s="76">
        <v>7585</v>
      </c>
    </row>
    <row r="20" spans="1:6" ht="13.15" customHeight="1" x14ac:dyDescent="0.2">
      <c r="A20" s="48" t="s">
        <v>292</v>
      </c>
      <c r="B20" s="39">
        <v>23189</v>
      </c>
      <c r="C20" s="39">
        <v>16481</v>
      </c>
      <c r="D20" s="39">
        <v>13657</v>
      </c>
      <c r="E20" s="39">
        <v>10758</v>
      </c>
      <c r="F20" s="76">
        <v>8229</v>
      </c>
    </row>
    <row r="21" spans="1:6" ht="13.15" customHeight="1" x14ac:dyDescent="0.2">
      <c r="A21" s="48" t="s">
        <v>257</v>
      </c>
      <c r="B21" s="39">
        <v>27910</v>
      </c>
      <c r="C21" s="39">
        <v>28349</v>
      </c>
      <c r="D21" s="39">
        <v>28909</v>
      </c>
      <c r="E21" s="39">
        <v>28726</v>
      </c>
      <c r="F21" s="76">
        <v>23842</v>
      </c>
    </row>
    <row r="22" spans="1:6" ht="13.15" customHeight="1" x14ac:dyDescent="0.2">
      <c r="A22" s="48" t="s">
        <v>52</v>
      </c>
      <c r="B22" s="39">
        <v>14609</v>
      </c>
      <c r="C22" s="39">
        <v>15034</v>
      </c>
      <c r="D22" s="39">
        <v>15254</v>
      </c>
      <c r="E22" s="39">
        <v>14357</v>
      </c>
      <c r="F22" s="76">
        <v>14520</v>
      </c>
    </row>
    <row r="23" spans="1:6" ht="13.15" customHeight="1" x14ac:dyDescent="0.2">
      <c r="A23" s="48" t="s">
        <v>53</v>
      </c>
      <c r="B23" s="39">
        <v>10433</v>
      </c>
      <c r="C23" s="39">
        <v>10655</v>
      </c>
      <c r="D23" s="39">
        <v>10771</v>
      </c>
      <c r="E23" s="39">
        <v>10672</v>
      </c>
      <c r="F23" s="76">
        <v>10895</v>
      </c>
    </row>
    <row r="24" spans="1:6" ht="13.15" customHeight="1" x14ac:dyDescent="0.2">
      <c r="A24" s="48" t="s">
        <v>54</v>
      </c>
      <c r="B24" s="39">
        <v>8624</v>
      </c>
      <c r="C24" s="39">
        <v>7935</v>
      </c>
      <c r="D24" s="39">
        <v>7588</v>
      </c>
      <c r="E24" s="39">
        <v>7160</v>
      </c>
      <c r="F24" s="76">
        <v>7332</v>
      </c>
    </row>
    <row r="25" spans="1:6" ht="13.15" customHeight="1" x14ac:dyDescent="0.2">
      <c r="A25" s="48" t="s">
        <v>55</v>
      </c>
      <c r="B25" s="39">
        <v>592</v>
      </c>
      <c r="C25" s="39">
        <v>578</v>
      </c>
      <c r="D25" s="39">
        <v>551</v>
      </c>
      <c r="E25" s="39">
        <v>548</v>
      </c>
      <c r="F25" s="76">
        <v>537</v>
      </c>
    </row>
    <row r="26" spans="1:6" ht="13.15" customHeight="1" x14ac:dyDescent="0.2">
      <c r="A26" s="48" t="s">
        <v>56</v>
      </c>
      <c r="B26" s="39">
        <v>2276</v>
      </c>
      <c r="C26" s="39">
        <v>2236</v>
      </c>
      <c r="D26" s="39">
        <v>2358</v>
      </c>
      <c r="E26" s="39">
        <v>2138</v>
      </c>
      <c r="F26" s="76">
        <v>2210</v>
      </c>
    </row>
    <row r="27" spans="1:6" ht="13.15" customHeight="1" x14ac:dyDescent="0.2">
      <c r="A27" s="48" t="s">
        <v>57</v>
      </c>
      <c r="B27" s="39">
        <v>3629</v>
      </c>
      <c r="C27" s="39">
        <v>3634</v>
      </c>
      <c r="D27" s="39">
        <v>3425</v>
      </c>
      <c r="E27" s="39">
        <v>3530</v>
      </c>
      <c r="F27" s="76">
        <v>3884</v>
      </c>
    </row>
    <row r="28" spans="1:6" ht="13.15" customHeight="1" x14ac:dyDescent="0.2">
      <c r="A28" s="48" t="s">
        <v>58</v>
      </c>
      <c r="B28" s="39">
        <v>-180</v>
      </c>
      <c r="C28" s="39">
        <v>-261</v>
      </c>
      <c r="D28" s="39">
        <v>159</v>
      </c>
      <c r="E28" s="39">
        <v>-539</v>
      </c>
      <c r="F28" s="76">
        <v>150</v>
      </c>
    </row>
    <row r="29" spans="1:6" ht="13.15" customHeight="1" x14ac:dyDescent="0.2">
      <c r="A29" s="48" t="s">
        <v>59</v>
      </c>
      <c r="B29" s="39">
        <v>341</v>
      </c>
      <c r="C29" s="39">
        <v>271</v>
      </c>
      <c r="D29" s="39">
        <v>439</v>
      </c>
      <c r="E29" s="39">
        <v>351</v>
      </c>
      <c r="F29" s="76">
        <v>475</v>
      </c>
    </row>
    <row r="30" spans="1:6" ht="13.15" customHeight="1" x14ac:dyDescent="0.2">
      <c r="A30" s="48" t="s">
        <v>249</v>
      </c>
      <c r="B30" s="39">
        <v>149</v>
      </c>
      <c r="C30" s="39">
        <v>206</v>
      </c>
      <c r="D30" s="39">
        <v>279</v>
      </c>
      <c r="E30" s="39">
        <v>341</v>
      </c>
      <c r="F30" s="76">
        <v>349</v>
      </c>
    </row>
    <row r="31" spans="1:6" ht="13.15" customHeight="1" x14ac:dyDescent="0.2">
      <c r="A31" s="48" t="s">
        <v>60</v>
      </c>
      <c r="B31" s="39">
        <v>1372</v>
      </c>
      <c r="C31" s="39">
        <v>1395</v>
      </c>
      <c r="D31" s="39">
        <v>1300</v>
      </c>
      <c r="E31" s="39">
        <v>1366</v>
      </c>
      <c r="F31" s="76">
        <v>1515</v>
      </c>
    </row>
    <row r="32" spans="1:6" ht="15.4" customHeight="1" thickBot="1" x14ac:dyDescent="0.25">
      <c r="A32" s="125" t="s">
        <v>238</v>
      </c>
      <c r="B32" s="11">
        <v>356028</v>
      </c>
      <c r="C32" s="11">
        <v>358104</v>
      </c>
      <c r="D32" s="11">
        <v>361039</v>
      </c>
      <c r="E32" s="11">
        <v>355278</v>
      </c>
      <c r="F32" s="126">
        <v>355505</v>
      </c>
    </row>
    <row r="33" spans="1:7" ht="10.5" customHeight="1" x14ac:dyDescent="0.2">
      <c r="A33" s="51"/>
      <c r="B33" s="51"/>
      <c r="C33" s="51"/>
      <c r="D33" s="158"/>
      <c r="E33" s="158"/>
      <c r="F33" s="159"/>
    </row>
    <row r="34" spans="1:7" ht="16.149999999999999" customHeight="1" x14ac:dyDescent="0.2">
      <c r="A34" s="164" t="s">
        <v>237</v>
      </c>
      <c r="B34" s="165"/>
      <c r="C34" s="165"/>
      <c r="D34" s="165"/>
      <c r="E34" s="165"/>
      <c r="F34" s="165"/>
    </row>
    <row r="35" spans="1:7" ht="33.75" customHeight="1" x14ac:dyDescent="0.2">
      <c r="A35" s="164" t="s">
        <v>240</v>
      </c>
      <c r="B35" s="165"/>
      <c r="C35" s="165"/>
      <c r="D35" s="165"/>
      <c r="E35" s="165"/>
      <c r="F35" s="165"/>
    </row>
    <row r="36" spans="1:7" ht="21" customHeight="1" x14ac:dyDescent="0.2">
      <c r="A36" s="164" t="s">
        <v>68</v>
      </c>
      <c r="B36" s="165"/>
      <c r="C36" s="165"/>
      <c r="D36" s="165"/>
      <c r="E36" s="165"/>
      <c r="F36" s="165"/>
    </row>
    <row r="37" spans="1:7" ht="66" customHeight="1" x14ac:dyDescent="0.2">
      <c r="A37" s="164" t="s">
        <v>254</v>
      </c>
      <c r="B37" s="165"/>
      <c r="C37" s="165"/>
      <c r="D37" s="165"/>
      <c r="E37" s="165"/>
      <c r="F37" s="165"/>
    </row>
    <row r="39" spans="1:7" x14ac:dyDescent="0.2">
      <c r="G39" s="155"/>
    </row>
    <row r="40" spans="1:7" x14ac:dyDescent="0.2">
      <c r="G40" s="155"/>
    </row>
    <row r="41" spans="1:7" x14ac:dyDescent="0.2">
      <c r="G41" s="155"/>
    </row>
    <row r="42" spans="1:7" x14ac:dyDescent="0.2">
      <c r="G42" s="155"/>
    </row>
  </sheetData>
  <mergeCells count="5">
    <mergeCell ref="A37:F37"/>
    <mergeCell ref="B3:F3"/>
    <mergeCell ref="A34:F34"/>
    <mergeCell ref="A35:F35"/>
    <mergeCell ref="A36:F36"/>
  </mergeCells>
  <conditionalFormatting sqref="C8:F30">
    <cfRule type="cellIs" dxfId="192" priority="19" operator="equal">
      <formula>0</formula>
    </cfRule>
  </conditionalFormatting>
  <conditionalFormatting sqref="B8:B30">
    <cfRule type="cellIs" dxfId="191" priority="22" operator="equal">
      <formula>0</formula>
    </cfRule>
  </conditionalFormatting>
  <conditionalFormatting sqref="B7">
    <cfRule type="cellIs" dxfId="190" priority="21" operator="equal">
      <formula>0</formula>
    </cfRule>
  </conditionalFormatting>
  <conditionalFormatting sqref="C32:F32">
    <cfRule type="cellIs" dxfId="189" priority="17" operator="equal">
      <formula>0</formula>
    </cfRule>
  </conditionalFormatting>
  <conditionalFormatting sqref="B32">
    <cfRule type="cellIs" dxfId="188" priority="20" operator="equal">
      <formula>0</formula>
    </cfRule>
  </conditionalFormatting>
  <conditionalFormatting sqref="C7:F7">
    <cfRule type="cellIs" dxfId="187" priority="18" operator="equal">
      <formula>0</formula>
    </cfRule>
  </conditionalFormatting>
  <conditionalFormatting sqref="C31:F31">
    <cfRule type="cellIs" dxfId="2" priority="1" operator="equal">
      <formula>0</formula>
    </cfRule>
  </conditionalFormatting>
  <conditionalFormatting sqref="B31">
    <cfRule type="cellIs" dxfId="1" priority="2" operator="equal">
      <formula>0</formula>
    </cfRule>
  </conditionalFormatting>
  <pageMargins left="0" right="0" top="0" bottom="0"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topLeftCell="A16" workbookViewId="0">
      <selection activeCell="A44" sqref="A44:F44"/>
    </sheetView>
  </sheetViews>
  <sheetFormatPr defaultRowHeight="11.25" x14ac:dyDescent="0.2"/>
  <cols>
    <col min="1" max="1" width="56" customWidth="1"/>
    <col min="2" max="2" width="12" customWidth="1"/>
    <col min="3" max="3" width="11.83203125" customWidth="1"/>
    <col min="4" max="5" width="12.1640625" customWidth="1"/>
    <col min="6" max="6" width="10.83203125" customWidth="1"/>
  </cols>
  <sheetData>
    <row r="1" spans="1:6" ht="32.450000000000003" customHeight="1" x14ac:dyDescent="0.2">
      <c r="A1" s="170" t="s">
        <v>267</v>
      </c>
      <c r="B1" s="171"/>
      <c r="C1" s="171"/>
      <c r="D1" s="171"/>
      <c r="E1" s="171"/>
      <c r="F1" s="172"/>
    </row>
    <row r="2" spans="1:6" ht="16.5" thickBot="1" x14ac:dyDescent="0.25">
      <c r="A2" s="71" t="s">
        <v>0</v>
      </c>
      <c r="B2" s="54"/>
      <c r="C2" s="54"/>
      <c r="D2" s="55"/>
      <c r="E2" s="54"/>
      <c r="F2" s="72" t="s">
        <v>1</v>
      </c>
    </row>
    <row r="3" spans="1:6" x14ac:dyDescent="0.2">
      <c r="A3" s="1"/>
      <c r="B3" s="166" t="s">
        <v>2</v>
      </c>
      <c r="C3" s="167"/>
      <c r="D3" s="167"/>
      <c r="E3" s="167"/>
      <c r="F3" s="169"/>
    </row>
    <row r="4" spans="1:6" x14ac:dyDescent="0.2">
      <c r="A4" s="2"/>
      <c r="B4" s="3" t="s">
        <v>3</v>
      </c>
      <c r="C4" s="3" t="s">
        <v>4</v>
      </c>
      <c r="D4" s="3" t="s">
        <v>5</v>
      </c>
      <c r="E4" s="3" t="s">
        <v>6</v>
      </c>
      <c r="F4" s="73" t="s">
        <v>242</v>
      </c>
    </row>
    <row r="5" spans="1:6" x14ac:dyDescent="0.2">
      <c r="A5" s="2"/>
      <c r="B5" s="4" t="s">
        <v>7</v>
      </c>
      <c r="C5" s="4" t="s">
        <v>7</v>
      </c>
      <c r="D5" s="4" t="s">
        <v>7</v>
      </c>
      <c r="E5" s="4" t="s">
        <v>7</v>
      </c>
      <c r="F5" s="74" t="s">
        <v>7</v>
      </c>
    </row>
    <row r="6" spans="1:6" x14ac:dyDescent="0.2">
      <c r="A6" s="45" t="s">
        <v>69</v>
      </c>
      <c r="B6" s="53"/>
      <c r="C6" s="53"/>
      <c r="D6" s="47"/>
      <c r="E6" s="47"/>
      <c r="F6" s="75"/>
    </row>
    <row r="7" spans="1:6" ht="13.15" customHeight="1" x14ac:dyDescent="0.2">
      <c r="A7" s="48" t="s">
        <v>44</v>
      </c>
      <c r="B7" s="39">
        <v>41584</v>
      </c>
      <c r="C7" s="39">
        <v>40789</v>
      </c>
      <c r="D7" s="39">
        <v>42729</v>
      </c>
      <c r="E7" s="39">
        <v>47148</v>
      </c>
      <c r="F7" s="76">
        <v>40405</v>
      </c>
    </row>
    <row r="8" spans="1:6" ht="13.15" customHeight="1" x14ac:dyDescent="0.2">
      <c r="A8" s="48" t="s">
        <v>45</v>
      </c>
      <c r="B8" s="39">
        <v>2073</v>
      </c>
      <c r="C8" s="39">
        <v>2081</v>
      </c>
      <c r="D8" s="39">
        <v>2198</v>
      </c>
      <c r="E8" s="39">
        <v>2478</v>
      </c>
      <c r="F8" s="76">
        <v>2537</v>
      </c>
    </row>
    <row r="9" spans="1:6" ht="13.15" customHeight="1" x14ac:dyDescent="0.2">
      <c r="A9" s="48" t="s">
        <v>46</v>
      </c>
      <c r="B9" s="39">
        <v>13405</v>
      </c>
      <c r="C9" s="39">
        <v>13183</v>
      </c>
      <c r="D9" s="39">
        <v>14141</v>
      </c>
      <c r="E9" s="39">
        <v>12973</v>
      </c>
      <c r="F9" s="76">
        <v>13619</v>
      </c>
    </row>
    <row r="10" spans="1:6" ht="13.15" customHeight="1" x14ac:dyDescent="0.2">
      <c r="A10" s="48" t="s">
        <v>47</v>
      </c>
      <c r="B10" s="39">
        <v>2111</v>
      </c>
      <c r="C10" s="39">
        <v>2181</v>
      </c>
      <c r="D10" s="39">
        <v>1800</v>
      </c>
      <c r="E10" s="39">
        <v>1932</v>
      </c>
      <c r="F10" s="76">
        <v>1941</v>
      </c>
    </row>
    <row r="11" spans="1:6" ht="13.15" customHeight="1" x14ac:dyDescent="0.2">
      <c r="A11" s="48" t="s">
        <v>48</v>
      </c>
      <c r="B11" s="39">
        <v>7943</v>
      </c>
      <c r="C11" s="39">
        <v>10129</v>
      </c>
      <c r="D11" s="39">
        <v>9801</v>
      </c>
      <c r="E11" s="39">
        <v>9906</v>
      </c>
      <c r="F11" s="76">
        <v>10465</v>
      </c>
    </row>
    <row r="12" spans="1:6" ht="13.15" customHeight="1" x14ac:dyDescent="0.2">
      <c r="A12" s="48" t="s">
        <v>301</v>
      </c>
      <c r="B12" s="39">
        <v>124101</v>
      </c>
      <c r="C12" s="39">
        <v>127899</v>
      </c>
      <c r="D12" s="39">
        <v>135292</v>
      </c>
      <c r="E12" s="39">
        <v>165784</v>
      </c>
      <c r="F12" s="76">
        <v>148380</v>
      </c>
    </row>
    <row r="13" spans="1:6" ht="13.15" customHeight="1" x14ac:dyDescent="0.2">
      <c r="A13" s="48" t="s">
        <v>49</v>
      </c>
      <c r="B13" s="39">
        <v>173158</v>
      </c>
      <c r="C13" s="39">
        <v>170598</v>
      </c>
      <c r="D13" s="39">
        <v>174734</v>
      </c>
      <c r="E13" s="39">
        <v>179729</v>
      </c>
      <c r="F13" s="76">
        <v>179129</v>
      </c>
    </row>
    <row r="14" spans="1:6" ht="13.15" customHeight="1" x14ac:dyDescent="0.2">
      <c r="A14" s="48" t="s">
        <v>50</v>
      </c>
      <c r="B14" s="39">
        <v>79717</v>
      </c>
      <c r="C14" s="39">
        <v>82347</v>
      </c>
      <c r="D14" s="39">
        <v>88095</v>
      </c>
      <c r="E14" s="39">
        <v>81532</v>
      </c>
      <c r="F14" s="76">
        <v>89730</v>
      </c>
    </row>
    <row r="15" spans="1:6" ht="13.15" customHeight="1" x14ac:dyDescent="0.2">
      <c r="A15" s="48" t="s">
        <v>259</v>
      </c>
      <c r="B15" s="39">
        <v>16312</v>
      </c>
      <c r="C15" s="39">
        <v>12665</v>
      </c>
      <c r="D15" s="39">
        <v>18850</v>
      </c>
      <c r="E15" s="39">
        <v>113017</v>
      </c>
      <c r="F15" s="76">
        <v>16218</v>
      </c>
    </row>
    <row r="16" spans="1:6" ht="13.15" customHeight="1" x14ac:dyDescent="0.2">
      <c r="A16" s="48" t="s">
        <v>273</v>
      </c>
      <c r="B16" s="39">
        <v>12687</v>
      </c>
      <c r="C16" s="39">
        <v>7037</v>
      </c>
      <c r="D16" s="39">
        <v>18289</v>
      </c>
      <c r="E16" s="39">
        <v>20138</v>
      </c>
      <c r="F16" s="76">
        <v>20321</v>
      </c>
    </row>
    <row r="17" spans="1:6" ht="13.15" customHeight="1" x14ac:dyDescent="0.2">
      <c r="A17" s="49" t="s">
        <v>248</v>
      </c>
      <c r="B17" s="39">
        <v>7</v>
      </c>
      <c r="C17" s="39">
        <v>7</v>
      </c>
      <c r="D17" s="39">
        <v>7</v>
      </c>
      <c r="E17" s="39">
        <v>7</v>
      </c>
      <c r="F17" s="76">
        <v>23</v>
      </c>
    </row>
    <row r="18" spans="1:6" ht="13.15" customHeight="1" x14ac:dyDescent="0.2">
      <c r="A18" s="48" t="s">
        <v>288</v>
      </c>
      <c r="B18" s="39">
        <v>7640</v>
      </c>
      <c r="C18" s="39">
        <v>6423</v>
      </c>
      <c r="D18" s="39">
        <v>7348</v>
      </c>
      <c r="E18" s="39">
        <v>6455</v>
      </c>
      <c r="F18" s="76">
        <v>7188</v>
      </c>
    </row>
    <row r="19" spans="1:6" ht="13.15" customHeight="1" x14ac:dyDescent="0.2">
      <c r="A19" s="49" t="s">
        <v>289</v>
      </c>
      <c r="B19" s="39">
        <v>3781</v>
      </c>
      <c r="C19" s="39">
        <v>5638</v>
      </c>
      <c r="D19" s="39">
        <v>6551</v>
      </c>
      <c r="E19" s="39">
        <v>6285</v>
      </c>
      <c r="F19" s="76">
        <v>7739</v>
      </c>
    </row>
    <row r="20" spans="1:6" ht="13.15" customHeight="1" x14ac:dyDescent="0.2">
      <c r="A20" s="48" t="s">
        <v>290</v>
      </c>
      <c r="B20" s="39">
        <v>23329</v>
      </c>
      <c r="C20" s="39">
        <v>27605</v>
      </c>
      <c r="D20" s="39">
        <v>25319</v>
      </c>
      <c r="E20" s="39">
        <v>22932</v>
      </c>
      <c r="F20" s="76">
        <v>20642</v>
      </c>
    </row>
    <row r="21" spans="1:6" ht="13.15" customHeight="1" x14ac:dyDescent="0.2">
      <c r="A21" s="48" t="s">
        <v>274</v>
      </c>
      <c r="B21" s="39">
        <v>30858</v>
      </c>
      <c r="C21" s="39">
        <v>31354</v>
      </c>
      <c r="D21" s="39">
        <v>33206</v>
      </c>
      <c r="E21" s="39">
        <v>33421</v>
      </c>
      <c r="F21" s="76">
        <v>33855</v>
      </c>
    </row>
    <row r="22" spans="1:6" ht="13.15" customHeight="1" x14ac:dyDescent="0.2">
      <c r="A22" s="48" t="s">
        <v>52</v>
      </c>
      <c r="B22" s="39">
        <v>15003</v>
      </c>
      <c r="C22" s="39">
        <v>15339</v>
      </c>
      <c r="D22" s="39">
        <v>15643</v>
      </c>
      <c r="E22" s="39">
        <v>14434</v>
      </c>
      <c r="F22" s="76">
        <v>15182</v>
      </c>
    </row>
    <row r="23" spans="1:6" ht="13.15" customHeight="1" x14ac:dyDescent="0.2">
      <c r="A23" s="48" t="s">
        <v>53</v>
      </c>
      <c r="B23" s="39">
        <v>18541</v>
      </c>
      <c r="C23" s="39">
        <v>18543</v>
      </c>
      <c r="D23" s="39">
        <v>19592</v>
      </c>
      <c r="E23" s="39">
        <v>19647</v>
      </c>
      <c r="F23" s="76">
        <v>19642</v>
      </c>
    </row>
    <row r="24" spans="1:6" ht="13.15" customHeight="1" x14ac:dyDescent="0.2">
      <c r="A24" s="48" t="s">
        <v>54</v>
      </c>
      <c r="B24" s="39">
        <v>9558</v>
      </c>
      <c r="C24" s="39">
        <v>7695</v>
      </c>
      <c r="D24" s="39">
        <v>7444</v>
      </c>
      <c r="E24" s="39">
        <v>7643</v>
      </c>
      <c r="F24" s="76">
        <v>7881</v>
      </c>
    </row>
    <row r="25" spans="1:6" ht="13.15" customHeight="1" x14ac:dyDescent="0.2">
      <c r="A25" s="48" t="s">
        <v>55</v>
      </c>
      <c r="B25" s="39">
        <v>598</v>
      </c>
      <c r="C25" s="39">
        <v>584</v>
      </c>
      <c r="D25" s="39">
        <v>564</v>
      </c>
      <c r="E25" s="39">
        <v>533</v>
      </c>
      <c r="F25" s="76">
        <v>537</v>
      </c>
    </row>
    <row r="26" spans="1:6" ht="13.15" customHeight="1" x14ac:dyDescent="0.2">
      <c r="A26" s="48" t="s">
        <v>56</v>
      </c>
      <c r="B26" s="39">
        <v>2360</v>
      </c>
      <c r="C26" s="39">
        <v>2143</v>
      </c>
      <c r="D26" s="39">
        <v>2437</v>
      </c>
      <c r="E26" s="39">
        <v>2529</v>
      </c>
      <c r="F26" s="76">
        <v>2297</v>
      </c>
    </row>
    <row r="27" spans="1:6" ht="13.15" customHeight="1" x14ac:dyDescent="0.2">
      <c r="A27" s="48" t="s">
        <v>57</v>
      </c>
      <c r="B27" s="39">
        <v>46319</v>
      </c>
      <c r="C27" s="39">
        <v>46208</v>
      </c>
      <c r="D27" s="39">
        <v>46357</v>
      </c>
      <c r="E27" s="39">
        <v>46723</v>
      </c>
      <c r="F27" s="76">
        <v>46213</v>
      </c>
    </row>
    <row r="28" spans="1:6" ht="13.15" customHeight="1" x14ac:dyDescent="0.2">
      <c r="A28" s="48" t="s">
        <v>275</v>
      </c>
      <c r="B28" s="39">
        <v>-22482</v>
      </c>
      <c r="C28" s="39">
        <v>-5776</v>
      </c>
      <c r="D28" s="39">
        <v>-62468</v>
      </c>
      <c r="E28" s="39">
        <v>-43385</v>
      </c>
      <c r="F28" s="76">
        <v>-45040</v>
      </c>
    </row>
    <row r="29" spans="1:6" ht="13.15" customHeight="1" x14ac:dyDescent="0.2">
      <c r="A29" s="48" t="s">
        <v>59</v>
      </c>
      <c r="B29" s="39">
        <v>9731</v>
      </c>
      <c r="C29" s="39">
        <v>8912</v>
      </c>
      <c r="D29" s="39">
        <v>11011</v>
      </c>
      <c r="E29" s="39">
        <v>10717</v>
      </c>
      <c r="F29" s="76">
        <v>9616</v>
      </c>
    </row>
    <row r="30" spans="1:6" ht="13.15" customHeight="1" x14ac:dyDescent="0.2">
      <c r="A30" s="48" t="s">
        <v>249</v>
      </c>
      <c r="B30" s="39">
        <v>149</v>
      </c>
      <c r="C30" s="162">
        <v>207</v>
      </c>
      <c r="D30" s="162">
        <v>279</v>
      </c>
      <c r="E30" s="162">
        <v>340</v>
      </c>
      <c r="F30" s="163">
        <v>349</v>
      </c>
    </row>
    <row r="31" spans="1:6" ht="13.15" customHeight="1" x14ac:dyDescent="0.2">
      <c r="A31" s="48" t="s">
        <v>60</v>
      </c>
      <c r="B31" s="39">
        <v>1222</v>
      </c>
      <c r="C31" s="39">
        <v>1322</v>
      </c>
      <c r="D31" s="39">
        <v>1148</v>
      </c>
      <c r="E31" s="39">
        <v>1064</v>
      </c>
      <c r="F31" s="76">
        <v>1663</v>
      </c>
    </row>
    <row r="32" spans="1:6" ht="13.15" customHeight="1" x14ac:dyDescent="0.2">
      <c r="A32" s="7" t="s">
        <v>276</v>
      </c>
      <c r="B32" s="5">
        <v>619707</v>
      </c>
      <c r="C32" s="5">
        <v>635113</v>
      </c>
      <c r="D32" s="5">
        <v>620366</v>
      </c>
      <c r="E32" s="5">
        <v>763984</v>
      </c>
      <c r="F32" s="156">
        <v>650530</v>
      </c>
    </row>
    <row r="33" spans="1:7" ht="13.15" customHeight="1" x14ac:dyDescent="0.2">
      <c r="A33" s="48" t="s">
        <v>26</v>
      </c>
      <c r="B33" s="39">
        <v>48983</v>
      </c>
      <c r="C33" s="39">
        <v>48797</v>
      </c>
      <c r="D33" s="39">
        <v>45371</v>
      </c>
      <c r="E33" s="39">
        <v>45127</v>
      </c>
      <c r="F33" s="76">
        <v>48658</v>
      </c>
    </row>
    <row r="34" spans="1:7" ht="13.15" customHeight="1" x14ac:dyDescent="0.2">
      <c r="A34" s="48" t="s">
        <v>25</v>
      </c>
      <c r="B34" s="39">
        <v>29391</v>
      </c>
      <c r="C34" s="39">
        <v>30064</v>
      </c>
      <c r="D34" s="39">
        <v>32238</v>
      </c>
      <c r="E34" s="39">
        <v>39014</v>
      </c>
      <c r="F34" s="76">
        <v>42934</v>
      </c>
    </row>
    <row r="35" spans="1:7" ht="13.15" customHeight="1" x14ac:dyDescent="0.2">
      <c r="A35" s="48" t="s">
        <v>70</v>
      </c>
      <c r="B35" s="39">
        <v>36565</v>
      </c>
      <c r="C35" s="39">
        <v>37940</v>
      </c>
      <c r="D35" s="39">
        <v>39026</v>
      </c>
      <c r="E35" s="39">
        <v>40131</v>
      </c>
      <c r="F35" s="76">
        <v>40780</v>
      </c>
    </row>
    <row r="36" spans="1:7" ht="13.15" customHeight="1" x14ac:dyDescent="0.2">
      <c r="A36" s="48" t="s">
        <v>24</v>
      </c>
      <c r="B36" s="39">
        <v>11529</v>
      </c>
      <c r="C36" s="39">
        <v>11879</v>
      </c>
      <c r="D36" s="39">
        <v>11658</v>
      </c>
      <c r="E36" s="39">
        <v>11253</v>
      </c>
      <c r="F36" s="76">
        <v>9160</v>
      </c>
    </row>
    <row r="37" spans="1:7" ht="13.15" customHeight="1" x14ac:dyDescent="0.2">
      <c r="A37" s="48" t="s">
        <v>36</v>
      </c>
      <c r="B37" s="39">
        <v>14660</v>
      </c>
      <c r="C37" s="39">
        <v>14384</v>
      </c>
      <c r="D37" s="39">
        <v>18007</v>
      </c>
      <c r="E37" s="39">
        <v>14615</v>
      </c>
      <c r="F37" s="76">
        <v>16689</v>
      </c>
    </row>
    <row r="38" spans="1:7" ht="13.15" customHeight="1" x14ac:dyDescent="0.2">
      <c r="A38" s="48" t="s">
        <v>71</v>
      </c>
      <c r="B38" s="39">
        <v>-29005</v>
      </c>
      <c r="C38" s="39">
        <v>-44306</v>
      </c>
      <c r="D38" s="39">
        <v>-15264</v>
      </c>
      <c r="E38" s="39">
        <v>-156987</v>
      </c>
      <c r="F38" s="76">
        <v>-36226</v>
      </c>
    </row>
    <row r="39" spans="1:7" ht="13.15" customHeight="1" x14ac:dyDescent="0.2">
      <c r="A39" s="8" t="s">
        <v>277</v>
      </c>
      <c r="B39" s="9">
        <v>112123</v>
      </c>
      <c r="C39" s="9">
        <v>98758</v>
      </c>
      <c r="D39" s="9">
        <v>131036</v>
      </c>
      <c r="E39" s="9">
        <v>-6848</v>
      </c>
      <c r="F39" s="157">
        <v>121995</v>
      </c>
    </row>
    <row r="40" spans="1:7" ht="12.75" thickBot="1" x14ac:dyDescent="0.25">
      <c r="A40" s="10" t="s">
        <v>278</v>
      </c>
      <c r="B40" s="11">
        <v>731830</v>
      </c>
      <c r="C40" s="11">
        <v>733871</v>
      </c>
      <c r="D40" s="11">
        <v>751402</v>
      </c>
      <c r="E40" s="11">
        <v>757136</v>
      </c>
      <c r="F40" s="126">
        <v>772525</v>
      </c>
      <c r="G40" s="155"/>
    </row>
    <row r="41" spans="1:7" ht="10.15" hidden="1" customHeight="1" x14ac:dyDescent="0.2">
      <c r="A41" s="55"/>
      <c r="B41" s="37"/>
      <c r="C41" s="37"/>
      <c r="D41" s="37"/>
      <c r="E41" s="37"/>
      <c r="F41" s="37"/>
      <c r="G41" s="13"/>
    </row>
    <row r="42" spans="1:7" ht="11.25" customHeight="1" x14ac:dyDescent="0.2">
      <c r="A42" s="55"/>
      <c r="B42" s="55"/>
      <c r="C42" s="55"/>
      <c r="D42" s="55"/>
      <c r="E42" s="55"/>
      <c r="F42" s="55"/>
      <c r="G42" s="155"/>
    </row>
    <row r="43" spans="1:7" ht="24.75" customHeight="1" x14ac:dyDescent="0.2">
      <c r="A43" s="164" t="s">
        <v>298</v>
      </c>
      <c r="B43" s="165"/>
      <c r="C43" s="165"/>
      <c r="D43" s="165"/>
      <c r="E43" s="165"/>
      <c r="F43" s="165"/>
      <c r="G43" s="155"/>
    </row>
    <row r="44" spans="1:7" ht="57.75" customHeight="1" x14ac:dyDescent="0.2">
      <c r="A44" s="164" t="s">
        <v>302</v>
      </c>
      <c r="B44" s="165"/>
      <c r="C44" s="165"/>
      <c r="D44" s="165"/>
      <c r="E44" s="165"/>
      <c r="F44" s="165"/>
      <c r="G44" s="155"/>
    </row>
    <row r="45" spans="1:7" ht="56.25" customHeight="1" x14ac:dyDescent="0.2">
      <c r="A45" s="164" t="s">
        <v>268</v>
      </c>
      <c r="B45" s="165"/>
      <c r="C45" s="165"/>
      <c r="D45" s="165"/>
      <c r="E45" s="165"/>
      <c r="F45" s="165"/>
      <c r="G45" s="155"/>
    </row>
    <row r="46" spans="1:7" ht="14.65" customHeight="1" x14ac:dyDescent="0.2">
      <c r="A46" s="164" t="s">
        <v>269</v>
      </c>
      <c r="B46" s="165"/>
      <c r="C46" s="165"/>
      <c r="D46" s="165"/>
      <c r="E46" s="165"/>
      <c r="F46" s="165"/>
      <c r="G46" s="155"/>
    </row>
    <row r="47" spans="1:7" ht="15.75" customHeight="1" x14ac:dyDescent="0.2">
      <c r="A47" s="164" t="s">
        <v>270</v>
      </c>
      <c r="B47" s="165"/>
      <c r="C47" s="165"/>
      <c r="D47" s="165"/>
      <c r="E47" s="165"/>
      <c r="F47" s="165"/>
    </row>
    <row r="48" spans="1:7" ht="13.5" customHeight="1" x14ac:dyDescent="0.2">
      <c r="A48" s="164" t="s">
        <v>271</v>
      </c>
      <c r="B48" s="165"/>
      <c r="C48" s="165"/>
      <c r="D48" s="165"/>
      <c r="E48" s="165"/>
      <c r="F48" s="165"/>
    </row>
    <row r="49" spans="1:6" ht="28.15" customHeight="1" x14ac:dyDescent="0.2">
      <c r="A49" s="164" t="s">
        <v>272</v>
      </c>
      <c r="B49" s="165"/>
      <c r="C49" s="165"/>
      <c r="D49" s="165"/>
      <c r="E49" s="165"/>
      <c r="F49" s="165"/>
    </row>
  </sheetData>
  <mergeCells count="9">
    <mergeCell ref="A1:F1"/>
    <mergeCell ref="B3:F3"/>
    <mergeCell ref="A48:F48"/>
    <mergeCell ref="A49:F49"/>
    <mergeCell ref="A43:F43"/>
    <mergeCell ref="A44:F44"/>
    <mergeCell ref="A45:F45"/>
    <mergeCell ref="A46:F46"/>
    <mergeCell ref="A47:F47"/>
  </mergeCells>
  <conditionalFormatting sqref="A32 B8:F29 C31:F31">
    <cfRule type="cellIs" dxfId="186" priority="33" operator="equal">
      <formula>0</formula>
    </cfRule>
  </conditionalFormatting>
  <conditionalFormatting sqref="C33:F38">
    <cfRule type="cellIs" dxfId="185" priority="22" operator="equal">
      <formula>0</formula>
    </cfRule>
  </conditionalFormatting>
  <conditionalFormatting sqref="B32">
    <cfRule type="cellIs" dxfId="184" priority="23" operator="equal">
      <formula>0</formula>
    </cfRule>
  </conditionalFormatting>
  <conditionalFormatting sqref="B33:B38">
    <cfRule type="cellIs" dxfId="183" priority="26" operator="equal">
      <formula>0</formula>
    </cfRule>
  </conditionalFormatting>
  <conditionalFormatting sqref="B7">
    <cfRule type="cellIs" dxfId="182" priority="25" operator="equal">
      <formula>0</formula>
    </cfRule>
  </conditionalFormatting>
  <conditionalFormatting sqref="C32:F32">
    <cfRule type="cellIs" dxfId="181" priority="19" operator="equal">
      <formula>0</formula>
    </cfRule>
  </conditionalFormatting>
  <conditionalFormatting sqref="C7:F7">
    <cfRule type="cellIs" dxfId="180" priority="21" operator="equal">
      <formula>0</formula>
    </cfRule>
  </conditionalFormatting>
  <conditionalFormatting sqref="B30:B31">
    <cfRule type="cellIs" dxfId="0" priority="1" operator="equal">
      <formula>0</formula>
    </cfRule>
  </conditionalFormatting>
  <pageMargins left="0" right="0" top="0" bottom="0"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XT59"/>
  <sheetViews>
    <sheetView showGridLines="0" topLeftCell="A7" zoomScaleNormal="100" workbookViewId="0">
      <selection activeCell="B43" sqref="B43"/>
    </sheetView>
  </sheetViews>
  <sheetFormatPr defaultColWidth="10.6640625" defaultRowHeight="11.25" outlineLevelRow="1" x14ac:dyDescent="0.2"/>
  <cols>
    <col min="1" max="1" width="2.33203125" style="14" customWidth="1"/>
    <col min="2" max="2" width="66.5" style="14" customWidth="1"/>
    <col min="3" max="3" width="12.6640625" style="14" customWidth="1"/>
    <col min="4" max="16384" width="10.6640625" style="14"/>
  </cols>
  <sheetData>
    <row r="1" spans="2:64 16192:16192" ht="17.25" customHeight="1" x14ac:dyDescent="0.2">
      <c r="B1" s="170" t="s">
        <v>279</v>
      </c>
      <c r="C1" s="175"/>
      <c r="D1" s="175"/>
      <c r="E1" s="175"/>
      <c r="F1" s="175"/>
      <c r="G1" s="176"/>
    </row>
    <row r="2" spans="2:64 16192:16192" ht="15.75" x14ac:dyDescent="0.2">
      <c r="B2" s="71"/>
      <c r="C2" s="54"/>
      <c r="D2" s="54"/>
      <c r="E2" s="55"/>
      <c r="F2" s="54"/>
      <c r="G2" s="72" t="s">
        <v>73</v>
      </c>
    </row>
    <row r="3" spans="2:64 16192:16192" ht="22.5" x14ac:dyDescent="0.2">
      <c r="B3" s="2"/>
      <c r="C3" s="3" t="s">
        <v>74</v>
      </c>
      <c r="D3" s="3" t="s">
        <v>75</v>
      </c>
      <c r="E3" s="3" t="s">
        <v>76</v>
      </c>
      <c r="F3" s="3" t="s">
        <v>235</v>
      </c>
      <c r="G3" s="73" t="s">
        <v>280</v>
      </c>
    </row>
    <row r="4" spans="2:64 16192:16192" outlineLevel="1" x14ac:dyDescent="0.2">
      <c r="B4" s="127" t="s">
        <v>77</v>
      </c>
      <c r="C4" s="56"/>
      <c r="D4" s="56"/>
      <c r="E4" s="56"/>
      <c r="F4" s="56"/>
      <c r="G4" s="128"/>
    </row>
    <row r="5" spans="2:64 16192:16192" outlineLevel="1" x14ac:dyDescent="0.2">
      <c r="B5" s="45" t="s">
        <v>9</v>
      </c>
      <c r="C5" s="53"/>
      <c r="D5" s="53"/>
      <c r="E5" s="47"/>
      <c r="F5" s="47"/>
      <c r="G5" s="75"/>
      <c r="BL5" s="17"/>
    </row>
    <row r="6" spans="2:64 16192:16192" outlineLevel="1" x14ac:dyDescent="0.2">
      <c r="B6" s="48" t="s">
        <v>78</v>
      </c>
      <c r="C6" s="57">
        <v>-14.9</v>
      </c>
      <c r="D6" s="57">
        <v>-17.7</v>
      </c>
      <c r="E6" s="57">
        <v>-15</v>
      </c>
      <c r="F6" s="57">
        <v>-14.6</v>
      </c>
      <c r="G6" s="129">
        <v>-15.3</v>
      </c>
    </row>
    <row r="7" spans="2:64 16192:16192" outlineLevel="1" x14ac:dyDescent="0.2">
      <c r="B7" s="48" t="s">
        <v>79</v>
      </c>
      <c r="C7" s="57">
        <v>-1.8</v>
      </c>
      <c r="D7" s="57">
        <v>-2.1</v>
      </c>
      <c r="E7" s="57">
        <v>-1.8</v>
      </c>
      <c r="F7" s="57">
        <v>-1.9</v>
      </c>
      <c r="G7" s="129">
        <v>-1.9</v>
      </c>
      <c r="WXT7" s="16"/>
    </row>
    <row r="8" spans="2:64 16192:16192" outlineLevel="1" x14ac:dyDescent="0.2">
      <c r="B8" s="48" t="s">
        <v>80</v>
      </c>
      <c r="C8" s="57">
        <v>-0.2</v>
      </c>
      <c r="D8" s="57">
        <v>-0.2</v>
      </c>
      <c r="E8" s="57">
        <v>-0.1</v>
      </c>
      <c r="F8" s="57">
        <v>0</v>
      </c>
      <c r="G8" s="129">
        <v>-0.1</v>
      </c>
      <c r="WXT8" s="16"/>
    </row>
    <row r="9" spans="2:64 16192:16192" outlineLevel="1" x14ac:dyDescent="0.2">
      <c r="B9" s="48" t="s">
        <v>81</v>
      </c>
      <c r="C9" s="57">
        <v>-1.7</v>
      </c>
      <c r="D9" s="57">
        <v>-1.1000000000000001</v>
      </c>
      <c r="E9" s="57">
        <v>-0.9</v>
      </c>
      <c r="F9" s="57">
        <v>-0.8</v>
      </c>
      <c r="G9" s="129">
        <v>-0.7</v>
      </c>
      <c r="WXT9" s="16"/>
    </row>
    <row r="10" spans="2:64 16192:16192" outlineLevel="1" x14ac:dyDescent="0.2">
      <c r="B10" s="48" t="s">
        <v>82</v>
      </c>
      <c r="C10" s="57">
        <v>0</v>
      </c>
      <c r="D10" s="57">
        <v>0</v>
      </c>
      <c r="E10" s="57">
        <v>0.1</v>
      </c>
      <c r="F10" s="57">
        <v>0</v>
      </c>
      <c r="G10" s="129">
        <v>0</v>
      </c>
    </row>
    <row r="11" spans="2:64 16192:16192" outlineLevel="1" x14ac:dyDescent="0.2">
      <c r="B11" s="7" t="s">
        <v>12</v>
      </c>
      <c r="C11" s="59">
        <v>-18.600000000000001</v>
      </c>
      <c r="D11" s="59">
        <v>-21.1</v>
      </c>
      <c r="E11" s="59">
        <v>-17.7</v>
      </c>
      <c r="F11" s="59">
        <v>-17.399999999999999</v>
      </c>
      <c r="G11" s="130">
        <v>-17.899999999999999</v>
      </c>
    </row>
    <row r="12" spans="2:64 16192:16192" outlineLevel="1" x14ac:dyDescent="0.2">
      <c r="B12" s="45" t="s">
        <v>13</v>
      </c>
      <c r="C12" s="60"/>
      <c r="D12" s="60"/>
      <c r="E12" s="61"/>
      <c r="F12" s="61"/>
      <c r="G12" s="131"/>
    </row>
    <row r="13" spans="2:64 16192:16192" outlineLevel="1" x14ac:dyDescent="0.2">
      <c r="B13" s="48" t="s">
        <v>83</v>
      </c>
      <c r="C13" s="57">
        <v>-1.6</v>
      </c>
      <c r="D13" s="57">
        <v>4.7</v>
      </c>
      <c r="E13" s="57">
        <v>-1.2</v>
      </c>
      <c r="F13" s="57">
        <v>-6.3</v>
      </c>
      <c r="G13" s="129">
        <v>-6.7</v>
      </c>
    </row>
    <row r="14" spans="2:64 16192:16192" outlineLevel="1" x14ac:dyDescent="0.2">
      <c r="B14" s="48" t="s">
        <v>80</v>
      </c>
      <c r="C14" s="57">
        <v>2.7</v>
      </c>
      <c r="D14" s="57">
        <v>1.2</v>
      </c>
      <c r="E14" s="57">
        <v>2</v>
      </c>
      <c r="F14" s="57">
        <v>3.2</v>
      </c>
      <c r="G14" s="129">
        <v>1.5</v>
      </c>
    </row>
    <row r="15" spans="2:64 16192:16192" outlineLevel="1" x14ac:dyDescent="0.2">
      <c r="B15" s="48" t="s">
        <v>84</v>
      </c>
      <c r="C15" s="57" t="s">
        <v>225</v>
      </c>
      <c r="D15" s="57" t="s">
        <v>225</v>
      </c>
      <c r="E15" s="57" t="s">
        <v>225</v>
      </c>
      <c r="F15" s="57" t="s">
        <v>225</v>
      </c>
      <c r="G15" s="129" t="s">
        <v>225</v>
      </c>
    </row>
    <row r="16" spans="2:64 16192:16192" outlineLevel="1" x14ac:dyDescent="0.2">
      <c r="B16" s="48" t="s">
        <v>85</v>
      </c>
      <c r="C16" s="57" t="s">
        <v>225</v>
      </c>
      <c r="D16" s="57">
        <v>-0.1</v>
      </c>
      <c r="E16" s="57">
        <v>-0.2</v>
      </c>
      <c r="F16" s="57">
        <v>-0.4</v>
      </c>
      <c r="G16" s="129" t="s">
        <v>225</v>
      </c>
    </row>
    <row r="17" spans="2:8 16192:16192" outlineLevel="1" x14ac:dyDescent="0.2">
      <c r="B17" s="48" t="s">
        <v>86</v>
      </c>
      <c r="C17" s="57">
        <v>-0.1</v>
      </c>
      <c r="D17" s="57">
        <v>-0.3</v>
      </c>
      <c r="E17" s="57" t="s">
        <v>225</v>
      </c>
      <c r="F17" s="57" t="s">
        <v>225</v>
      </c>
      <c r="G17" s="129">
        <v>0</v>
      </c>
    </row>
    <row r="18" spans="2:8 16192:16192" outlineLevel="1" x14ac:dyDescent="0.2">
      <c r="B18" s="48" t="s">
        <v>81</v>
      </c>
      <c r="C18" s="57">
        <v>0</v>
      </c>
      <c r="D18" s="57">
        <v>0</v>
      </c>
      <c r="E18" s="57">
        <v>0</v>
      </c>
      <c r="F18" s="57">
        <v>0</v>
      </c>
      <c r="G18" s="129">
        <v>0</v>
      </c>
    </row>
    <row r="19" spans="2:8 16192:16192" outlineLevel="1" x14ac:dyDescent="0.2">
      <c r="B19" s="48" t="s">
        <v>82</v>
      </c>
      <c r="C19" s="57">
        <v>0</v>
      </c>
      <c r="D19" s="57">
        <v>0.2</v>
      </c>
      <c r="E19" s="57">
        <v>0.1</v>
      </c>
      <c r="F19" s="57">
        <v>0</v>
      </c>
      <c r="G19" s="129">
        <v>0.3</v>
      </c>
    </row>
    <row r="20" spans="2:8 16192:16192" outlineLevel="1" x14ac:dyDescent="0.2">
      <c r="B20" s="7" t="s">
        <v>22</v>
      </c>
      <c r="C20" s="59">
        <v>1</v>
      </c>
      <c r="D20" s="59">
        <v>5.7</v>
      </c>
      <c r="E20" s="59">
        <v>0.8</v>
      </c>
      <c r="F20" s="59">
        <v>-3.4</v>
      </c>
      <c r="G20" s="130">
        <v>-4.9000000000000004</v>
      </c>
    </row>
    <row r="21" spans="2:8 16192:16192" outlineLevel="1" x14ac:dyDescent="0.2">
      <c r="B21" s="48" t="s">
        <v>87</v>
      </c>
      <c r="C21" s="57" t="s">
        <v>0</v>
      </c>
      <c r="D21" s="57" t="s">
        <v>0</v>
      </c>
      <c r="E21" s="57" t="s">
        <v>0</v>
      </c>
      <c r="F21" s="57" t="s">
        <v>0</v>
      </c>
      <c r="G21" s="129" t="s">
        <v>0</v>
      </c>
    </row>
    <row r="22" spans="2:8 16192:16192" outlineLevel="1" x14ac:dyDescent="0.2">
      <c r="B22" s="48" t="s">
        <v>88</v>
      </c>
      <c r="C22" s="57" t="s">
        <v>225</v>
      </c>
      <c r="D22" s="57" t="s">
        <v>225</v>
      </c>
      <c r="E22" s="57" t="s">
        <v>225</v>
      </c>
      <c r="F22" s="57" t="s">
        <v>225</v>
      </c>
      <c r="G22" s="129" t="s">
        <v>225</v>
      </c>
    </row>
    <row r="23" spans="2:8 16192:16192" outlineLevel="1" x14ac:dyDescent="0.2">
      <c r="B23" s="48" t="s">
        <v>89</v>
      </c>
      <c r="C23" s="57" t="s">
        <v>225</v>
      </c>
      <c r="D23" s="57" t="s">
        <v>225</v>
      </c>
      <c r="E23" s="57" t="s">
        <v>225</v>
      </c>
      <c r="F23" s="57" t="s">
        <v>225</v>
      </c>
      <c r="G23" s="129" t="s">
        <v>225</v>
      </c>
    </row>
    <row r="24" spans="2:8 16192:16192" outlineLevel="1" x14ac:dyDescent="0.2">
      <c r="B24" s="7" t="s">
        <v>90</v>
      </c>
      <c r="C24" s="59">
        <v>-17.600000000000001</v>
      </c>
      <c r="D24" s="59">
        <v>-15.3</v>
      </c>
      <c r="E24" s="59">
        <v>-16.899999999999999</v>
      </c>
      <c r="F24" s="59">
        <v>-20.8</v>
      </c>
      <c r="G24" s="130">
        <v>-22.8</v>
      </c>
    </row>
    <row r="25" spans="2:8 16192:16192" ht="11.25" customHeight="1" outlineLevel="1" x14ac:dyDescent="0.2">
      <c r="B25" s="127" t="s">
        <v>91</v>
      </c>
      <c r="C25" s="62"/>
      <c r="D25" s="62"/>
      <c r="E25" s="62"/>
      <c r="F25" s="62"/>
      <c r="G25" s="132"/>
    </row>
    <row r="26" spans="2:8 16192:16192" outlineLevel="1" x14ac:dyDescent="0.2">
      <c r="B26" s="45" t="s">
        <v>9</v>
      </c>
      <c r="C26" s="60"/>
      <c r="D26" s="57"/>
      <c r="E26" s="57"/>
      <c r="F26" s="57"/>
      <c r="G26" s="129"/>
      <c r="H26" s="14" t="s">
        <v>0</v>
      </c>
    </row>
    <row r="27" spans="2:8 16192:16192" outlineLevel="1" x14ac:dyDescent="0.2">
      <c r="B27" s="48" t="s">
        <v>92</v>
      </c>
      <c r="C27" s="57">
        <v>-2.6</v>
      </c>
      <c r="D27" s="57">
        <v>1.6</v>
      </c>
      <c r="E27" s="57">
        <v>-0.5</v>
      </c>
      <c r="F27" s="57">
        <v>-0.4</v>
      </c>
      <c r="G27" s="129">
        <v>-0.7</v>
      </c>
    </row>
    <row r="28" spans="2:8 16192:16192" outlineLevel="1" x14ac:dyDescent="0.2">
      <c r="B28" s="48" t="s">
        <v>93</v>
      </c>
      <c r="C28" s="57">
        <v>0</v>
      </c>
      <c r="D28" s="57">
        <v>0.1</v>
      </c>
      <c r="E28" s="57">
        <v>0.1</v>
      </c>
      <c r="F28" s="57">
        <v>0.1</v>
      </c>
      <c r="G28" s="129">
        <v>0</v>
      </c>
    </row>
    <row r="29" spans="2:8 16192:16192" outlineLevel="1" x14ac:dyDescent="0.2">
      <c r="B29" s="48" t="s">
        <v>94</v>
      </c>
      <c r="C29" s="57" t="s">
        <v>225</v>
      </c>
      <c r="D29" s="57" t="s">
        <v>225</v>
      </c>
      <c r="E29" s="57" t="s">
        <v>225</v>
      </c>
      <c r="F29" s="57" t="s">
        <v>225</v>
      </c>
      <c r="G29" s="129" t="s">
        <v>225</v>
      </c>
      <c r="WXT29" s="19"/>
    </row>
    <row r="30" spans="2:8 16192:16192" outlineLevel="1" x14ac:dyDescent="0.2">
      <c r="B30" s="48" t="s">
        <v>95</v>
      </c>
      <c r="C30" s="57">
        <v>-4</v>
      </c>
      <c r="D30" s="57">
        <v>-6.1</v>
      </c>
      <c r="E30" s="57">
        <v>-1.8</v>
      </c>
      <c r="F30" s="57">
        <v>-3.7</v>
      </c>
      <c r="G30" s="129">
        <v>-9.3000000000000007</v>
      </c>
    </row>
    <row r="31" spans="2:8 16192:16192" outlineLevel="1" x14ac:dyDescent="0.2">
      <c r="B31" s="48" t="s">
        <v>96</v>
      </c>
      <c r="C31" s="57">
        <v>0</v>
      </c>
      <c r="D31" s="57">
        <v>0</v>
      </c>
      <c r="E31" s="57">
        <v>0</v>
      </c>
      <c r="F31" s="57">
        <v>0</v>
      </c>
      <c r="G31" s="129">
        <v>0</v>
      </c>
    </row>
    <row r="32" spans="2:8 16192:16192" outlineLevel="1" x14ac:dyDescent="0.2">
      <c r="B32" s="48" t="s">
        <v>97</v>
      </c>
      <c r="C32" s="57">
        <v>0</v>
      </c>
      <c r="D32" s="57">
        <v>0</v>
      </c>
      <c r="E32" s="57">
        <v>-0.1</v>
      </c>
      <c r="F32" s="57">
        <v>0</v>
      </c>
      <c r="G32" s="129">
        <v>0</v>
      </c>
    </row>
    <row r="33" spans="2:7" outlineLevel="1" x14ac:dyDescent="0.2">
      <c r="B33" s="48" t="s">
        <v>98</v>
      </c>
      <c r="C33" s="57">
        <v>1.8</v>
      </c>
      <c r="D33" s="57">
        <v>2.5</v>
      </c>
      <c r="E33" s="57">
        <v>2.7</v>
      </c>
      <c r="F33" s="57">
        <v>2.5</v>
      </c>
      <c r="G33" s="129">
        <v>4.5</v>
      </c>
    </row>
    <row r="34" spans="2:7" ht="12" outlineLevel="1" x14ac:dyDescent="0.2">
      <c r="B34" s="48" t="s">
        <v>283</v>
      </c>
      <c r="C34" s="57">
        <v>0.6</v>
      </c>
      <c r="D34" s="57">
        <v>0.6</v>
      </c>
      <c r="E34" s="57">
        <v>0.7</v>
      </c>
      <c r="F34" s="57">
        <v>1.1000000000000001</v>
      </c>
      <c r="G34" s="129">
        <v>6.1</v>
      </c>
    </row>
    <row r="35" spans="2:7" outlineLevel="1" x14ac:dyDescent="0.2">
      <c r="B35" s="48" t="s">
        <v>99</v>
      </c>
      <c r="C35" s="57">
        <v>0</v>
      </c>
      <c r="D35" s="57">
        <v>0</v>
      </c>
      <c r="E35" s="57">
        <v>0</v>
      </c>
      <c r="F35" s="57">
        <v>0.1</v>
      </c>
      <c r="G35" s="129">
        <v>0.1</v>
      </c>
    </row>
    <row r="36" spans="2:7" outlineLevel="1" x14ac:dyDescent="0.2">
      <c r="B36" s="48" t="s">
        <v>100</v>
      </c>
      <c r="C36" s="57">
        <v>0</v>
      </c>
      <c r="D36" s="57">
        <v>-0.8</v>
      </c>
      <c r="E36" s="57">
        <v>0.2</v>
      </c>
      <c r="F36" s="57">
        <v>0.3</v>
      </c>
      <c r="G36" s="129">
        <v>0.3</v>
      </c>
    </row>
    <row r="37" spans="2:7" outlineLevel="1" x14ac:dyDescent="0.2">
      <c r="B37" s="48" t="s">
        <v>303</v>
      </c>
      <c r="C37" s="57">
        <v>-0.3</v>
      </c>
      <c r="D37" s="57">
        <v>-0.2</v>
      </c>
      <c r="E37" s="57">
        <v>0.2</v>
      </c>
      <c r="F37" s="57">
        <v>0</v>
      </c>
      <c r="G37" s="129">
        <v>-0.4</v>
      </c>
    </row>
    <row r="38" spans="2:7" outlineLevel="1" x14ac:dyDescent="0.2">
      <c r="B38" s="48" t="s">
        <v>82</v>
      </c>
      <c r="C38" s="57">
        <v>1.8</v>
      </c>
      <c r="D38" s="57">
        <v>0.4</v>
      </c>
      <c r="E38" s="57">
        <v>0.7</v>
      </c>
      <c r="F38" s="57">
        <v>1.1000000000000001</v>
      </c>
      <c r="G38" s="129">
        <v>0.6</v>
      </c>
    </row>
    <row r="39" spans="2:7" outlineLevel="1" x14ac:dyDescent="0.2">
      <c r="B39" s="7" t="s">
        <v>12</v>
      </c>
      <c r="C39" s="59">
        <v>-2.8</v>
      </c>
      <c r="D39" s="59">
        <v>-1.9</v>
      </c>
      <c r="E39" s="59">
        <v>2.4</v>
      </c>
      <c r="F39" s="59">
        <v>1</v>
      </c>
      <c r="G39" s="130">
        <v>1.3</v>
      </c>
    </row>
    <row r="40" spans="2:7" outlineLevel="1" x14ac:dyDescent="0.2">
      <c r="B40" s="45" t="s">
        <v>13</v>
      </c>
      <c r="C40" s="60"/>
      <c r="D40" s="60"/>
      <c r="E40" s="61"/>
      <c r="F40" s="61"/>
      <c r="G40" s="131"/>
    </row>
    <row r="41" spans="2:7" outlineLevel="1" x14ac:dyDescent="0.2">
      <c r="B41" s="48" t="s">
        <v>92</v>
      </c>
      <c r="C41" s="57">
        <v>15.2</v>
      </c>
      <c r="D41" s="57">
        <v>-14.3</v>
      </c>
      <c r="E41" s="57">
        <v>44</v>
      </c>
      <c r="F41" s="57">
        <v>-5</v>
      </c>
      <c r="G41" s="129">
        <v>22.4</v>
      </c>
    </row>
    <row r="42" spans="2:7" outlineLevel="1" x14ac:dyDescent="0.2">
      <c r="B42" s="48" t="s">
        <v>101</v>
      </c>
      <c r="C42" s="57">
        <v>-0.5</v>
      </c>
      <c r="D42" s="57">
        <v>-0.5</v>
      </c>
      <c r="E42" s="57">
        <v>-0.4</v>
      </c>
      <c r="F42" s="57">
        <v>-0.4</v>
      </c>
      <c r="G42" s="129">
        <v>-0.2</v>
      </c>
    </row>
    <row r="43" spans="2:7" outlineLevel="1" x14ac:dyDescent="0.2">
      <c r="B43" s="48" t="s">
        <v>304</v>
      </c>
      <c r="C43" s="57">
        <v>0.1</v>
      </c>
      <c r="D43" s="57">
        <v>-0.6</v>
      </c>
      <c r="E43" s="57">
        <v>-0.5</v>
      </c>
      <c r="F43" s="57">
        <v>7.5</v>
      </c>
      <c r="G43" s="129">
        <v>0.1</v>
      </c>
    </row>
    <row r="44" spans="2:7" outlineLevel="1" x14ac:dyDescent="0.2">
      <c r="B44" s="48" t="s">
        <v>102</v>
      </c>
      <c r="C44" s="57">
        <v>-10.5</v>
      </c>
      <c r="D44" s="57">
        <v>-8.5</v>
      </c>
      <c r="E44" s="57">
        <v>-10.5</v>
      </c>
      <c r="F44" s="57">
        <v>-127.9</v>
      </c>
      <c r="G44" s="129">
        <v>-13.7</v>
      </c>
    </row>
    <row r="45" spans="2:7" outlineLevel="1" x14ac:dyDescent="0.2">
      <c r="B45" s="48" t="s">
        <v>97</v>
      </c>
      <c r="C45" s="57">
        <v>-26.9</v>
      </c>
      <c r="D45" s="57">
        <v>-28.7</v>
      </c>
      <c r="E45" s="57">
        <v>-34.200000000000003</v>
      </c>
      <c r="F45" s="57">
        <v>-37.200000000000003</v>
      </c>
      <c r="G45" s="129">
        <v>-35.4</v>
      </c>
    </row>
    <row r="46" spans="2:7" outlineLevel="1" x14ac:dyDescent="0.2">
      <c r="B46" s="48" t="s">
        <v>103</v>
      </c>
      <c r="C46" s="57">
        <v>-40.5</v>
      </c>
      <c r="D46" s="57">
        <v>-38</v>
      </c>
      <c r="E46" s="57">
        <v>-46.3</v>
      </c>
      <c r="F46" s="57">
        <v>-42.9</v>
      </c>
      <c r="G46" s="129">
        <v>-42</v>
      </c>
    </row>
    <row r="47" spans="2:7" outlineLevel="1" x14ac:dyDescent="0.2">
      <c r="B47" s="48" t="s">
        <v>104</v>
      </c>
      <c r="C47" s="57">
        <v>30.5</v>
      </c>
      <c r="D47" s="57">
        <v>32.200000000000003</v>
      </c>
      <c r="E47" s="57">
        <v>34.200000000000003</v>
      </c>
      <c r="F47" s="57">
        <v>35.299999999999997</v>
      </c>
      <c r="G47" s="129">
        <v>35.5</v>
      </c>
    </row>
    <row r="48" spans="2:7" outlineLevel="1" x14ac:dyDescent="0.2">
      <c r="B48" s="48" t="s">
        <v>94</v>
      </c>
      <c r="C48" s="57" t="s">
        <v>225</v>
      </c>
      <c r="D48" s="57" t="s">
        <v>225</v>
      </c>
      <c r="E48" s="57" t="s">
        <v>225</v>
      </c>
      <c r="F48" s="57" t="s">
        <v>225</v>
      </c>
      <c r="G48" s="129" t="s">
        <v>225</v>
      </c>
    </row>
    <row r="49" spans="2:7 16192:16192" outlineLevel="1" x14ac:dyDescent="0.2">
      <c r="B49" s="48" t="s">
        <v>100</v>
      </c>
      <c r="C49" s="57">
        <v>0</v>
      </c>
      <c r="D49" s="57">
        <v>0</v>
      </c>
      <c r="E49" s="57">
        <v>0</v>
      </c>
      <c r="F49" s="57">
        <v>0.1</v>
      </c>
      <c r="G49" s="129">
        <v>0.1</v>
      </c>
    </row>
    <row r="50" spans="2:7 16192:16192" outlineLevel="1" x14ac:dyDescent="0.2">
      <c r="B50" s="48" t="s">
        <v>105</v>
      </c>
      <c r="C50" s="57" t="s">
        <v>225</v>
      </c>
      <c r="D50" s="57" t="s">
        <v>225</v>
      </c>
      <c r="E50" s="57" t="s">
        <v>225</v>
      </c>
      <c r="F50" s="57" t="s">
        <v>225</v>
      </c>
      <c r="G50" s="129" t="s">
        <v>225</v>
      </c>
      <c r="WXT50" s="16"/>
    </row>
    <row r="51" spans="2:7 16192:16192" outlineLevel="1" x14ac:dyDescent="0.2">
      <c r="B51" s="48" t="s">
        <v>106</v>
      </c>
      <c r="C51" s="57" t="s">
        <v>225</v>
      </c>
      <c r="D51" s="57" t="s">
        <v>225</v>
      </c>
      <c r="E51" s="57" t="s">
        <v>225</v>
      </c>
      <c r="F51" s="57" t="s">
        <v>225</v>
      </c>
      <c r="G51" s="129" t="s">
        <v>225</v>
      </c>
      <c r="WXT51" s="16"/>
    </row>
    <row r="52" spans="2:7 16192:16192" outlineLevel="1" x14ac:dyDescent="0.2">
      <c r="B52" s="48" t="s">
        <v>107</v>
      </c>
      <c r="C52" s="57">
        <v>0</v>
      </c>
      <c r="D52" s="57">
        <v>0</v>
      </c>
      <c r="E52" s="57">
        <v>0</v>
      </c>
      <c r="F52" s="57">
        <v>0</v>
      </c>
      <c r="G52" s="129">
        <v>0</v>
      </c>
      <c r="WXT52" s="16"/>
    </row>
    <row r="53" spans="2:7 16192:16192" outlineLevel="1" x14ac:dyDescent="0.2">
      <c r="B53" s="48" t="s">
        <v>82</v>
      </c>
      <c r="C53" s="57">
        <v>-0.4</v>
      </c>
      <c r="D53" s="57">
        <v>6</v>
      </c>
      <c r="E53" s="57">
        <v>1.3</v>
      </c>
      <c r="F53" s="57">
        <v>4.5999999999999996</v>
      </c>
      <c r="G53" s="129">
        <v>-4.7</v>
      </c>
    </row>
    <row r="54" spans="2:7 16192:16192" outlineLevel="1" x14ac:dyDescent="0.2">
      <c r="B54" s="8" t="s">
        <v>22</v>
      </c>
      <c r="C54" s="63">
        <v>-33.200000000000003</v>
      </c>
      <c r="D54" s="63">
        <v>-52.4</v>
      </c>
      <c r="E54" s="63">
        <v>-12.4</v>
      </c>
      <c r="F54" s="63">
        <v>-165.9</v>
      </c>
      <c r="G54" s="133">
        <v>-37.799999999999997</v>
      </c>
    </row>
    <row r="55" spans="2:7 16192:16192" ht="12" outlineLevel="1" thickBot="1" x14ac:dyDescent="0.25">
      <c r="B55" s="10" t="s">
        <v>108</v>
      </c>
      <c r="C55" s="12">
        <v>-35.9</v>
      </c>
      <c r="D55" s="12">
        <v>-54.4</v>
      </c>
      <c r="E55" s="12">
        <v>-10.1</v>
      </c>
      <c r="F55" s="12">
        <v>-164.8</v>
      </c>
      <c r="G55" s="134">
        <v>-36.5</v>
      </c>
    </row>
    <row r="56" spans="2:7 16192:16192" outlineLevel="1" x14ac:dyDescent="0.2">
      <c r="B56" s="14" t="s">
        <v>0</v>
      </c>
    </row>
    <row r="57" spans="2:7 16192:16192" ht="1.1499999999999999" customHeight="1" outlineLevel="1" x14ac:dyDescent="0.2">
      <c r="B57" s="173" t="s">
        <v>0</v>
      </c>
      <c r="C57" s="173"/>
    </row>
    <row r="58" spans="2:7 16192:16192" ht="22.15" hidden="1" customHeight="1" outlineLevel="1" x14ac:dyDescent="0.2">
      <c r="B58" s="174" t="s">
        <v>0</v>
      </c>
      <c r="C58" s="174"/>
    </row>
    <row r="59" spans="2:7 16192:16192" ht="45.75" hidden="1" customHeight="1" x14ac:dyDescent="0.2"/>
  </sheetData>
  <mergeCells count="3">
    <mergeCell ref="B57:C57"/>
    <mergeCell ref="B58:C58"/>
    <mergeCell ref="B1:G1"/>
  </mergeCells>
  <conditionalFormatting sqref="C13">
    <cfRule type="cellIs" dxfId="179" priority="135" operator="equal">
      <formula>0</formula>
    </cfRule>
  </conditionalFormatting>
  <conditionalFormatting sqref="D13:G13">
    <cfRule type="cellIs" dxfId="178" priority="134" operator="equal">
      <formula>0</formula>
    </cfRule>
  </conditionalFormatting>
  <conditionalFormatting sqref="C14 C17">
    <cfRule type="cellIs" dxfId="177" priority="133" operator="equal">
      <formula>0</formula>
    </cfRule>
  </conditionalFormatting>
  <conditionalFormatting sqref="D14:G14 D17 E16:G16">
    <cfRule type="cellIs" dxfId="176" priority="132" operator="equal">
      <formula>0</formula>
    </cfRule>
  </conditionalFormatting>
  <conditionalFormatting sqref="B11">
    <cfRule type="cellIs" dxfId="175" priority="109" operator="equal">
      <formula>0</formula>
    </cfRule>
  </conditionalFormatting>
  <conditionalFormatting sqref="C11">
    <cfRule type="cellIs" dxfId="174" priority="108" operator="equal">
      <formula>0</formula>
    </cfRule>
  </conditionalFormatting>
  <conditionalFormatting sqref="D11:G11">
    <cfRule type="cellIs" dxfId="173" priority="107" operator="equal">
      <formula>0</formula>
    </cfRule>
  </conditionalFormatting>
  <conditionalFormatting sqref="B20">
    <cfRule type="cellIs" dxfId="172" priority="106" operator="equal">
      <formula>0</formula>
    </cfRule>
  </conditionalFormatting>
  <conditionalFormatting sqref="C20">
    <cfRule type="cellIs" dxfId="171" priority="105" operator="equal">
      <formula>0</formula>
    </cfRule>
  </conditionalFormatting>
  <conditionalFormatting sqref="D20:G20">
    <cfRule type="cellIs" dxfId="170" priority="104" operator="equal">
      <formula>0</formula>
    </cfRule>
  </conditionalFormatting>
  <conditionalFormatting sqref="B24">
    <cfRule type="cellIs" dxfId="169" priority="103" operator="equal">
      <formula>0</formula>
    </cfRule>
  </conditionalFormatting>
  <conditionalFormatting sqref="C24">
    <cfRule type="cellIs" dxfId="168" priority="102" operator="equal">
      <formula>0</formula>
    </cfRule>
  </conditionalFormatting>
  <conditionalFormatting sqref="D24:G24">
    <cfRule type="cellIs" dxfId="167" priority="101" operator="equal">
      <formula>0</formula>
    </cfRule>
  </conditionalFormatting>
  <conditionalFormatting sqref="B39">
    <cfRule type="cellIs" dxfId="166" priority="100" operator="equal">
      <formula>0</formula>
    </cfRule>
  </conditionalFormatting>
  <conditionalFormatting sqref="C39">
    <cfRule type="cellIs" dxfId="165" priority="99" operator="equal">
      <formula>0</formula>
    </cfRule>
  </conditionalFormatting>
  <conditionalFormatting sqref="D39:G39">
    <cfRule type="cellIs" dxfId="164" priority="98" operator="equal">
      <formula>0</formula>
    </cfRule>
  </conditionalFormatting>
  <conditionalFormatting sqref="D16 C15">
    <cfRule type="cellIs" dxfId="163" priority="70" operator="equal">
      <formula>0</formula>
    </cfRule>
  </conditionalFormatting>
  <conditionalFormatting sqref="C21:G23">
    <cfRule type="cellIs" dxfId="162" priority="65" operator="equal">
      <formula>0</formula>
    </cfRule>
  </conditionalFormatting>
  <conditionalFormatting sqref="G15">
    <cfRule type="cellIs" dxfId="161" priority="53" operator="equal">
      <formula>0</formula>
    </cfRule>
  </conditionalFormatting>
  <conditionalFormatting sqref="D15:F15">
    <cfRule type="cellIs" dxfId="160" priority="30" operator="equal">
      <formula>0</formula>
    </cfRule>
  </conditionalFormatting>
  <conditionalFormatting sqref="E17:F17">
    <cfRule type="cellIs" dxfId="159" priority="29" operator="equal">
      <formula>0</formula>
    </cfRule>
  </conditionalFormatting>
  <pageMargins left="0.70866141732283472" right="0.70866141732283472" top="0.74803149606299213" bottom="0.74803149606299213" header="0.31496062992125984" footer="0.31496062992125984"/>
  <pageSetup paperSize="9" scale="8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ieefa5c6211a4a5e9a507e1c1c1599ef xmlns="7d3de12f-35b8-4cf3-b788-539ee7532b2a" xsi:nil="true"/>
    <b9c42a306c8b47fcbaf8a41a71352f3a xmlns="7d3de12f-35b8-4cf3-b788-539ee7532b2a" xsi:nil="true"/>
    <IconOverlay xmlns="http://schemas.microsoft.com/sharepoint/v4" xsi:nil="true"/>
    <hb8bc0391a2e4089a24d47de9e4a6672 xmlns="7d3de12f-35b8-4cf3-b788-539ee7532b2a" xsi:nil="true"/>
    <dlc_EmailReceivedUTC xmlns="http://schemas.microsoft.com/sharepoint/v3" xsi:nil="true"/>
    <d3acaa1fb1fd45d69e6498ce1656c037 xmlns="7d3de12f-35b8-4cf3-b788-539ee7532b2a" xsi:nil="true"/>
    <dlc_EmailSentUTC xmlns="http://schemas.microsoft.com/sharepoint/v3" xsi:nil="true"/>
    <HMT_DocumentTypeHTField0 xmlns="0ed1e1a8-bdd0-4161-8822-4ca31a09634c">
      <Terms xmlns="http://schemas.microsoft.com/office/infopath/2007/PartnerControls">
        <TermInfo xmlns="http://schemas.microsoft.com/office/infopath/2007/PartnerControls">
          <TermName xmlns="http://schemas.microsoft.com/office/infopath/2007/PartnerControls">Other</TermName>
          <TermId xmlns="http://schemas.microsoft.com/office/infopath/2007/PartnerControls">c235b5c2-f697-427b-a70a-43d69599f998</TermId>
        </TermInfo>
      </Terms>
    </HMT_DocumentTypeHTField0>
    <g727aac2e2204289aa2b5b6dcdadae03 xmlns="7d3de12f-35b8-4cf3-b788-539ee7532b2a" xsi:nil="true"/>
    <g3bf77b0a02d47ea8bec4fb357d1f3ee xmlns="7d3de12f-35b8-4cf3-b788-539ee7532b2a" xsi:nil="true"/>
    <b4fdd2ce4232490396aa344e31f74d8e xmlns="7d3de12f-35b8-4cf3-b788-539ee7532b2a" xsi:nil="true"/>
    <dlc_EmailSubject xmlns="http://schemas.microsoft.com/sharepoint/v3" xsi:nil="true"/>
    <dlc_EmailTo xmlns="http://schemas.microsoft.com/sharepoint/v3" xsi:nil="true"/>
    <dlc_EmailFrom xmlns="http://schemas.microsoft.com/sharepoint/v3" xsi:nil="true"/>
    <dlc_EmailMailbox xmlns="http://schemas.microsoft.com/sharepoint/v3">
      <UserInfo>
        <DisplayName/>
        <AccountId xsi:nil="true"/>
        <AccountType/>
      </UserInfo>
    </dlc_EmailMailbox>
    <m4e205a008724e269aef64ca7bdb5848 xmlns="7d3de12f-35b8-4cf3-b788-539ee7532b2a" xsi:nil="true"/>
    <TaxCatchAll xmlns="3e594cc4-3756-4503-a47d-9ea9c608b9c2">
      <Value>796</Value>
      <Value>794</Value>
      <Value>750</Value>
      <Value>5</Value>
      <Value>4</Value>
      <Value>3</Value>
      <Value>2</Value>
      <Value>1</Value>
    </TaxCatchAll>
    <jc76c0d69b0a44309f7bb16407c92353 xmlns="7d3de12f-35b8-4cf3-b788-539ee7532b2a" xsi:nil="true"/>
    <HMT_ClassificationHTField0 xmlns="0ed1e1a8-bdd0-4161-8822-4ca31a09634c">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0c3401bb-744b-4660-997f-fc50d910db48</TermId>
        </TermInfo>
      </Terms>
    </HMT_ClassificationHTField0>
    <HMT_TeamHTField0 xmlns="0ed1e1a8-bdd0-4161-8822-4ca31a09634c">
      <Terms xmlns="http://schemas.microsoft.com/office/infopath/2007/PartnerControls">
        <TermInfo xmlns="http://schemas.microsoft.com/office/infopath/2007/PartnerControls">
          <TermName xmlns="http://schemas.microsoft.com/office/infopath/2007/PartnerControls">Government Financial Reporting</TermName>
          <TermId xmlns="http://schemas.microsoft.com/office/infopath/2007/PartnerControls">cf43247f-7ea9-43c0-b0b7-d8dd571f7bec</TermId>
        </TermInfo>
      </Terms>
    </HMT_TeamHTField0>
    <HMT_GroupHTField0 xmlns="0ed1e1a8-bdd0-4161-8822-4ca31a09634c">
      <Terms xmlns="http://schemas.microsoft.com/office/infopath/2007/PartnerControls">
        <TermInfo xmlns="http://schemas.microsoft.com/office/infopath/2007/PartnerControls">
          <TermName xmlns="http://schemas.microsoft.com/office/infopath/2007/PartnerControls">Public Spending</TermName>
          <TermId xmlns="http://schemas.microsoft.com/office/infopath/2007/PartnerControls">0f654411-7d5f-45ce-a09d-a0ea67f4b905</TermId>
        </TermInfo>
      </Terms>
    </HMT_GroupHTField0>
    <HMT_CategoryHTField0 xmlns="0ed1e1a8-bdd0-4161-8822-4ca31a09634c">
      <Terms xmlns="http://schemas.microsoft.com/office/infopath/2007/PartnerControls">
        <TermInfo xmlns="http://schemas.microsoft.com/office/infopath/2007/PartnerControls">
          <TermName xmlns="http://schemas.microsoft.com/office/infopath/2007/PartnerControls">Policy Document Types</TermName>
          <TermId xmlns="http://schemas.microsoft.com/office/infopath/2007/PartnerControls">bd4325a7-7f6a-48f9-b0dc-cc3aef626e65</TermId>
        </TermInfo>
      </Terms>
    </HMT_CategoryHTField0>
    <HMT_ThemeHTField0 xmlns="0ed1e1a8-bdd0-4161-8822-4ca31a09634c">
      <Terms xmlns="http://schemas.microsoft.com/office/infopath/2007/PartnerControls">
        <TermInfo xmlns="http://schemas.microsoft.com/office/infopath/2007/PartnerControls">
          <TermName xmlns="http://schemas.microsoft.com/office/infopath/2007/PartnerControls">PESA</TermName>
          <TermId xmlns="http://schemas.microsoft.com/office/infopath/2007/PartnerControls">fe4faaa1-871d-440c-a40a-b4d0c781f028</TermId>
        </TermInfo>
      </Terms>
    </HMT_ThemeHTField0>
    <_dlc_DocId xmlns="2e4aaef1-a7e7-4eac-bed7-f31ab1fb0f36">HMTPUBSPND-8-4170</_dlc_DocId>
    <_dlc_DocIdUrl xmlns="2e4aaef1-a7e7-4eac-bed7-f31ab1fb0f36">
      <Url>http://sphmt/sites/ps/IS/_layouts/15/DocIdRedir.aspx?ID=HMTPUBSPND-8-4170</Url>
      <Description>HMTPUBSPND-8-4170</Description>
    </_dlc_DocIdUrl>
    <HMT_SubTopicHTField0 xmlns="0ed1e1a8-bdd0-4161-8822-4ca31a09634c">
      <Terms xmlns="http://schemas.microsoft.com/office/infopath/2007/PartnerControls">
        <TermInfo xmlns="http://schemas.microsoft.com/office/infopath/2007/PartnerControls">
          <TermName xmlns="http://schemas.microsoft.com/office/infopath/2007/PartnerControls">Quarterly National Statistics releases</TermName>
          <TermId xmlns="http://schemas.microsoft.com/office/infopath/2007/PartnerControls">63c71e05-b9f8-4d9a-abec-f8ca30136171</TermId>
        </TermInfo>
      </Terms>
    </HMT_SubTopicHTField0>
    <HMT_SubTeamHTField0 xmlns="0ed1e1a8-bdd0-4161-8822-4ca31a09634c">
      <Terms xmlns="http://schemas.microsoft.com/office/infopath/2007/PartnerControls"/>
    </HMT_SubTeamHTField0>
    <HMT_TopicHTField0 xmlns="0ed1e1a8-bdd0-4161-8822-4ca31a09634c">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562e835d-9020-4ac0-9ae1-705b0c0182d3</TermId>
        </TermInfo>
      </Terms>
    </HMT_TopicHTField0>
    <HMT_Record xmlns="7d3de12f-35b8-4cf3-b788-539ee7532b2a">true</HMT_Record>
    <dlc_EmailBCC xmlns="http://schemas.microsoft.com/sharepoint/v3" xsi:nil="true"/>
    <dlc_EmailCC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HMT Document" ma:contentTypeID="0x010100672A3FCA98991645BE083C320B7539B70073E2331C55A74AA0969608FB8C0629F6008439E39355C7FA42826325C42533115A" ma:contentTypeVersion="10" ma:contentTypeDescription="Create an HMT Document" ma:contentTypeScope="" ma:versionID="143db2eb404f9151f1d1780ef0a03ba9">
  <xsd:schema xmlns:xsd="http://www.w3.org/2001/XMLSchema" xmlns:xs="http://www.w3.org/2001/XMLSchema" xmlns:p="http://schemas.microsoft.com/office/2006/metadata/properties" xmlns:ns1="http://schemas.microsoft.com/sharepoint/v3" xmlns:ns2="7d3de12f-35b8-4cf3-b788-539ee7532b2a" xmlns:ns3="2e4aaef1-a7e7-4eac-bed7-f31ab1fb0f36" xmlns:ns4="0ed1e1a8-bdd0-4161-8822-4ca31a09634c" xmlns:ns5="3e594cc4-3756-4503-a47d-9ea9c608b9c2" xmlns:ns6="http://schemas.microsoft.com/sharepoint/v4" targetNamespace="http://schemas.microsoft.com/office/2006/metadata/properties" ma:root="true" ma:fieldsID="938cd97640d94b2e4bc0a930c5d62b37" ns1:_="" ns2:_="" ns3:_="" ns4:_="" ns5:_="" ns6:_="">
    <xsd:import namespace="http://schemas.microsoft.com/sharepoint/v3"/>
    <xsd:import namespace="7d3de12f-35b8-4cf3-b788-539ee7532b2a"/>
    <xsd:import namespace="2e4aaef1-a7e7-4eac-bed7-f31ab1fb0f36"/>
    <xsd:import namespace="0ed1e1a8-bdd0-4161-8822-4ca31a09634c"/>
    <xsd:import namespace="3e594cc4-3756-4503-a47d-9ea9c608b9c2"/>
    <xsd:import namespace="http://schemas.microsoft.com/sharepoint/v4"/>
    <xsd:element name="properties">
      <xsd:complexType>
        <xsd:sequence>
          <xsd:element name="documentManagement">
            <xsd:complexType>
              <xsd:all>
                <xsd:element ref="ns2:HMT_Record" minOccurs="0"/>
                <xsd:element ref="ns1:dlc_EmailSubject" minOccurs="0"/>
                <xsd:element ref="ns1:dlc_EmailMailbox" minOccurs="0"/>
                <xsd:element ref="ns1:dlc_EmailTo" minOccurs="0"/>
                <xsd:element ref="ns1:dlc_EmailFrom" minOccurs="0"/>
                <xsd:element ref="ns1:dlc_EmailCC" minOccurs="0"/>
                <xsd:element ref="ns1:dlc_EmailBCC" minOccurs="0"/>
                <xsd:element ref="ns1:dlc_EmailSentUTC" minOccurs="0"/>
                <xsd:element ref="ns1:dlc_EmailReceivedUTC" minOccurs="0"/>
                <xsd:element ref="ns3:_dlc_DocId" minOccurs="0"/>
                <xsd:element ref="ns3:_dlc_DocIdUrl" minOccurs="0"/>
                <xsd:element ref="ns3:_dlc_DocIdPersistId" minOccurs="0"/>
                <xsd:element ref="ns4:HMT_DocumentTypeHTField0" minOccurs="0"/>
                <xsd:element ref="ns4:HMT_GroupHTField0" minOccurs="0"/>
                <xsd:element ref="ns4:HMT_TeamHTField0" minOccurs="0"/>
                <xsd:element ref="ns4:HMT_SubTeamHTField0" minOccurs="0"/>
                <xsd:element ref="ns4:HMT_CategoryHTField0" minOccurs="0"/>
                <xsd:element ref="ns4:HMT_ThemeHTField0" minOccurs="0"/>
                <xsd:element ref="ns4:HMT_TopicHTField0" minOccurs="0"/>
                <xsd:element ref="ns4:HMT_SubTopicHTField0" minOccurs="0"/>
                <xsd:element ref="ns4:HMT_ClassificationHTField0" minOccurs="0"/>
                <xsd:element ref="ns2:HMT_ClosedOn" minOccurs="0"/>
                <xsd:element ref="ns2:HMT_DeletedOn" minOccurs="0"/>
                <xsd:element ref="ns2:HMT_ArchivedOn" minOccurs="0"/>
                <xsd:element ref="ns2:HMT_LegacyItemID" minOccurs="0"/>
                <xsd:element ref="ns2:HMT_LegacyCreatedBy" minOccurs="0"/>
                <xsd:element ref="ns2:HMT_LegacyModifiedBy" minOccurs="0"/>
                <xsd:element ref="ns2:HMT_LegacyOrigSource" minOccurs="0"/>
                <xsd:element ref="ns2:HMT_LegacyExtRef" minOccurs="0"/>
                <xsd:element ref="ns2:HMT_LegacySensitive" minOccurs="0"/>
                <xsd:element ref="ns2:HMT_LegacyRecord" minOccurs="0"/>
                <xsd:element ref="ns2:HMT_Audit" minOccurs="0"/>
                <xsd:element ref="ns2:HMT_ClosedBy" minOccurs="0"/>
                <xsd:element ref="ns2:HMT_ArchivedBy" minOccurs="0"/>
                <xsd:element ref="ns2:HMT_ClosedArchive" minOccurs="0"/>
                <xsd:element ref="ns2:HMT_ClosedOnOrig" minOccurs="0"/>
                <xsd:element ref="ns2:HMT_ClosedbyOrig" minOccurs="0"/>
                <xsd:element ref="ns5:TaxCatchAll" minOccurs="0"/>
                <xsd:element ref="ns2:m4e205a008724e269aef64ca7bdb5848" minOccurs="0"/>
                <xsd:element ref="ns2:g727aac2e2204289aa2b5b6dcdadae03" minOccurs="0"/>
                <xsd:element ref="ns2:ieefa5c6211a4a5e9a507e1c1c1599ef" minOccurs="0"/>
                <xsd:element ref="ns2:hb8bc0391a2e4089a24d47de9e4a6672" minOccurs="0"/>
                <xsd:element ref="ns2:g3bf77b0a02d47ea8bec4fb357d1f3ee" minOccurs="0"/>
                <xsd:element ref="ns2:b4fdd2ce4232490396aa344e31f74d8e" minOccurs="0"/>
                <xsd:element ref="ns2:jc76c0d69b0a44309f7bb16407c92353" minOccurs="0"/>
                <xsd:element ref="ns2:d3acaa1fb1fd45d69e6498ce1656c037" minOccurs="0"/>
                <xsd:element ref="ns2:b9c42a306c8b47fcbaf8a41a71352f3a" minOccurs="0"/>
                <xsd:element ref="ns6: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lc_EmailSubject" ma:index="10" nillable="true" ma:displayName="Subject" ma:internalName="dlc_EmailSubject">
      <xsd:simpleType>
        <xsd:restriction base="dms:Text">
          <xsd:maxLength value="255"/>
        </xsd:restriction>
      </xsd:simpleType>
    </xsd:element>
    <xsd:element name="dlc_EmailMailbox" ma:index="11" nillable="true" ma:displayName="Submitter" ma:internalName="dlc_EmailMailbox">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lc_EmailTo" ma:index="12" nillable="true" ma:displayName="To" ma:internalName="dlc_EmailTo">
      <xsd:simpleType>
        <xsd:restriction base="dms:Text">
          <xsd:maxLength value="255"/>
        </xsd:restriction>
      </xsd:simpleType>
    </xsd:element>
    <xsd:element name="dlc_EmailFrom" ma:index="13" nillable="true" ma:displayName="From" ma:internalName="dlc_EmailFrom">
      <xsd:simpleType>
        <xsd:restriction base="dms:Text">
          <xsd:maxLength value="255"/>
        </xsd:restriction>
      </xsd:simpleType>
    </xsd:element>
    <xsd:element name="dlc_EmailCC" ma:index="14" nillable="true" ma:displayName="CC" ma:internalName="dlc_EmailCC" ma:readOnly="false">
      <xsd:simpleType>
        <xsd:restriction base="dms:Note">
          <xsd:maxLength value="1024"/>
        </xsd:restriction>
      </xsd:simpleType>
    </xsd:element>
    <xsd:element name="dlc_EmailBCC" ma:index="15" nillable="true" ma:displayName="BCC" ma:internalName="dlc_EmailBCC" ma:readOnly="false">
      <xsd:simpleType>
        <xsd:restriction base="dms:Note">
          <xsd:maxLength value="1024"/>
        </xsd:restriction>
      </xsd:simpleType>
    </xsd:element>
    <xsd:element name="dlc_EmailSentUTC" ma:index="16" nillable="true" ma:displayName="Date Sent" ma:internalName="dlc_EmailSentUTC">
      <xsd:simpleType>
        <xsd:restriction base="dms:DateTime"/>
      </xsd:simpleType>
    </xsd:element>
    <xsd:element name="dlc_EmailReceivedUTC" ma:index="17" nillable="true" ma:displayName="Date Received" ma:internalName="dlc_EmailReceivedUTC">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d3de12f-35b8-4cf3-b788-539ee7532b2a" elementFormDefault="qualified">
    <xsd:import namespace="http://schemas.microsoft.com/office/2006/documentManagement/types"/>
    <xsd:import namespace="http://schemas.microsoft.com/office/infopath/2007/PartnerControls"/>
    <xsd:element name="HMT_Record" ma:index="9" nillable="true" ma:displayName="Record" ma:default="1" ma:description="Tick for important documents, eg decisions, long term value or evidence." ma:hidden="true" ma:internalName="HMT_Record" ma:readOnly="true">
      <xsd:simpleType>
        <xsd:restriction base="dms:Boolean"/>
      </xsd:simpleType>
    </xsd:element>
    <xsd:element name="HMT_ClosedOn" ma:index="38" nillable="true" ma:displayName="Closed On" ma:description="The date this item was closed on" ma:format="DateTime" ma:hidden="true" ma:internalName="HMT_ClosedOn" ma:readOnly="true">
      <xsd:simpleType>
        <xsd:restriction base="dms:DateTime"/>
      </xsd:simpleType>
    </xsd:element>
    <xsd:element name="HMT_DeletedOn" ma:index="39" nillable="true" ma:displayName="Deleted On" ma:description="The date this item was deleted on" ma:format="DateTime" ma:hidden="true" ma:internalName="HMT_DeletedOn" ma:readOnly="true">
      <xsd:simpleType>
        <xsd:restriction base="dms:DateTime"/>
      </xsd:simpleType>
    </xsd:element>
    <xsd:element name="HMT_ArchivedOn" ma:index="40" nillable="true" ma:displayName="Archived On" ma:description="The date this item was archived on" ma:format="DateTime" ma:hidden="true" ma:internalName="HMT_ArchivedOn" ma:readOnly="true">
      <xsd:simpleType>
        <xsd:restriction base="dms:DateTime"/>
      </xsd:simpleType>
    </xsd:element>
    <xsd:element name="HMT_LegacyItemID" ma:index="41" nillable="true" ma:displayName="Legacy Item ID" ma:hidden="true" ma:internalName="HMT_LegacyItemID" ma:readOnly="true">
      <xsd:simpleType>
        <xsd:restriction base="dms:Text"/>
      </xsd:simpleType>
    </xsd:element>
    <xsd:element name="HMT_LegacyCreatedBy" ma:index="42" nillable="true" ma:displayName="Legacy Created By" ma:hidden="true" ma:internalName="HMT_LegacyCreatedBy" ma:readOnly="true">
      <xsd:simpleType>
        <xsd:restriction base="dms:Text"/>
      </xsd:simpleType>
    </xsd:element>
    <xsd:element name="HMT_LegacyModifiedBy" ma:index="43" nillable="true" ma:displayName="Legacy Modified By" ma:hidden="true" ma:internalName="HMT_LegacyModifiedBy" ma:readOnly="true">
      <xsd:simpleType>
        <xsd:restriction base="dms:Text"/>
      </xsd:simpleType>
    </xsd:element>
    <xsd:element name="HMT_LegacyOrigSource" ma:index="44" nillable="true" ma:displayName="Original Source" ma:hidden="true" ma:internalName="HMT_LegacyOrigSource" ma:readOnly="true">
      <xsd:simpleType>
        <xsd:restriction base="dms:Text"/>
      </xsd:simpleType>
    </xsd:element>
    <xsd:element name="HMT_LegacyExtRef" ma:index="45" nillable="true" ma:displayName="External Reference" ma:hidden="true" ma:internalName="HMT_LegacyExtRef" ma:readOnly="true">
      <xsd:simpleType>
        <xsd:restriction base="dms:Text"/>
      </xsd:simpleType>
    </xsd:element>
    <xsd:element name="HMT_LegacySensitive" ma:index="46" nillable="true" ma:displayName="Sensitive Item" ma:default="0" ma:hidden="true" ma:internalName="HMT_LegacySensitive" ma:readOnly="true">
      <xsd:simpleType>
        <xsd:restriction base="dms:Boolean"/>
      </xsd:simpleType>
    </xsd:element>
    <xsd:element name="HMT_LegacyRecord" ma:index="47" nillable="true" ma:displayName="Legacy Record" ma:default="0" ma:hidden="true" ma:internalName="HMT_LegacyRecord" ma:readOnly="true">
      <xsd:simpleType>
        <xsd:restriction base="dms:Boolean"/>
      </xsd:simpleType>
    </xsd:element>
    <xsd:element name="HMT_Audit" ma:index="48" nillable="true" ma:displayName="Audit Log" ma:description="Audit Log" ma:internalName="HMT_Audit" ma:readOnly="true">
      <xsd:simpleType>
        <xsd:restriction base="dms:Note">
          <xsd:maxLength value="255"/>
        </xsd:restriction>
      </xsd:simpleType>
    </xsd:element>
    <xsd:element name="HMT_ClosedBy" ma:index="49" nillable="true" ma:displayName="Closed By" ma:description="Who closed this item" ma:hidden="true" ma:list="UserInfo" ma:internalName="HMT_Clos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ArchivedBy" ma:index="50" nillable="true" ma:displayName="Archived By" ma:description="Who archived this item" ma:hidden="true" ma:list="UserInfo" ma:internalName="HMT_Archi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ClosedArchive" ma:index="51" nillable="true" ma:displayName="Closed Archive" ma:default="0" ma:description="Item sent to closed archive" ma:hidden="true" ma:internalName="HMT_ClosedArchive" ma:readOnly="true">
      <xsd:simpleType>
        <xsd:restriction base="dms:Boolean"/>
      </xsd:simpleType>
    </xsd:element>
    <xsd:element name="HMT_ClosedOnOrig" ma:index="52" nillable="true" ma:displayName="Original Closed On" ma:description="The date this item was originally closed on" ma:format="DateTime" ma:hidden="true" ma:internalName="HMT_ClosedOnOrig" ma:readOnly="true">
      <xsd:simpleType>
        <xsd:restriction base="dms:DateTime"/>
      </xsd:simpleType>
    </xsd:element>
    <xsd:element name="HMT_ClosedbyOrig" ma:index="53" nillable="true" ma:displayName="Original Closed By" ma:description="Who originally closed this item" ma:hidden="true" ma:list="UserInfo" ma:internalName="HMT_ClosedbyOrig"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4e205a008724e269aef64ca7bdb5848" ma:index="55" nillable="true" ma:displayName="Document Type_0" ma:hidden="true" ma:internalName="m4e205a008724e269aef64ca7bdb5848">
      <xsd:simpleType>
        <xsd:restriction base="dms:Note"/>
      </xsd:simpleType>
    </xsd:element>
    <xsd:element name="g727aac2e2204289aa2b5b6dcdadae03" ma:index="56" nillable="true" ma:displayName="Group_0" ma:hidden="true" ma:internalName="g727aac2e2204289aa2b5b6dcdadae03">
      <xsd:simpleType>
        <xsd:restriction base="dms:Note"/>
      </xsd:simpleType>
    </xsd:element>
    <xsd:element name="ieefa5c6211a4a5e9a507e1c1c1599ef" ma:index="57" nillable="true" ma:displayName="Team_0" ma:hidden="true" ma:internalName="ieefa5c6211a4a5e9a507e1c1c1599ef">
      <xsd:simpleType>
        <xsd:restriction base="dms:Note"/>
      </xsd:simpleType>
    </xsd:element>
    <xsd:element name="hb8bc0391a2e4089a24d47de9e4a6672" ma:index="58" nillable="true" ma:displayName="Sub Team_0" ma:hidden="true" ma:internalName="hb8bc0391a2e4089a24d47de9e4a6672">
      <xsd:simpleType>
        <xsd:restriction base="dms:Note"/>
      </xsd:simpleType>
    </xsd:element>
    <xsd:element name="g3bf77b0a02d47ea8bec4fb357d1f3ee" ma:index="59" nillable="true" ma:displayName="Category_0" ma:hidden="true" ma:internalName="g3bf77b0a02d47ea8bec4fb357d1f3ee">
      <xsd:simpleType>
        <xsd:restriction base="dms:Note"/>
      </xsd:simpleType>
    </xsd:element>
    <xsd:element name="b4fdd2ce4232490396aa344e31f74d8e" ma:index="60" nillable="true" ma:displayName="Library_0" ma:hidden="true" ma:internalName="b4fdd2ce4232490396aa344e31f74d8e">
      <xsd:simpleType>
        <xsd:restriction base="dms:Note"/>
      </xsd:simpleType>
    </xsd:element>
    <xsd:element name="jc76c0d69b0a44309f7bb16407c92353" ma:index="61" nillable="true" ma:displayName="Topic_0" ma:hidden="true" ma:internalName="jc76c0d69b0a44309f7bb16407c92353">
      <xsd:simpleType>
        <xsd:restriction base="dms:Note"/>
      </xsd:simpleType>
    </xsd:element>
    <xsd:element name="d3acaa1fb1fd45d69e6498ce1656c037" ma:index="62" nillable="true" ma:displayName="Sub Topic_0" ma:hidden="true" ma:internalName="d3acaa1fb1fd45d69e6498ce1656c037">
      <xsd:simpleType>
        <xsd:restriction base="dms:Note"/>
      </xsd:simpleType>
    </xsd:element>
    <xsd:element name="b9c42a306c8b47fcbaf8a41a71352f3a" ma:index="63" nillable="true" ma:displayName="Classification_0" ma:hidden="true" ma:internalName="b9c42a306c8b47fcbaf8a41a71352f3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e4aaef1-a7e7-4eac-bed7-f31ab1fb0f36"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ed1e1a8-bdd0-4161-8822-4ca31a09634c" elementFormDefault="qualified">
    <xsd:import namespace="http://schemas.microsoft.com/office/2006/documentManagement/types"/>
    <xsd:import namespace="http://schemas.microsoft.com/office/infopath/2007/PartnerControls"/>
    <xsd:element name="HMT_DocumentTypeHTField0" ma:index="21" ma:taxonomy="true" ma:internalName="HMT_DocumentTypeHTField0" ma:taxonomyFieldName="HMT_DocumentType" ma:displayName="Document Type" ma:indexed="true" ma:default="5;#Other|c235b5c2-f697-427b-a70a-43d69599f998" ma:fieldId="{64e205a0-0872-4e26-9aef-64ca7bdb5848}" ma:sspId="eacbe5a3-01f8-4aa6-9f93-764bd56914ab" ma:termSetId="b6f1e53f-947f-4b4b-98bb-41ceeb10f910" ma:anchorId="bd4325a7-7f6a-48f9-b0dc-cc3aef626e65" ma:open="false" ma:isKeyword="false">
      <xsd:complexType>
        <xsd:sequence>
          <xsd:element ref="pc:Terms" minOccurs="0" maxOccurs="1"/>
        </xsd:sequence>
      </xsd:complexType>
    </xsd:element>
    <xsd:element name="HMT_GroupHTField0" ma:index="23" nillable="true" ma:taxonomy="true" ma:internalName="HMT_GroupHTField0" ma:taxonomyFieldName="HMT_Group" ma:displayName="Group" ma:indexed="true" ma:readOnly="true" ma:default="1;#Public Spending|0f654411-7d5f-45ce-a09d-a0ea67f4b905" ma:fieldId="{0727aac2-e220-4289-aa2b-5b6dcdadae03}" ma:sspId="eacbe5a3-01f8-4aa6-9f93-764bd56914ab" ma:termSetId="bfb00256-4f71-4b34-808b-e2a5e274e13b" ma:anchorId="00000000-0000-0000-0000-000000000000" ma:open="false" ma:isKeyword="false">
      <xsd:complexType>
        <xsd:sequence>
          <xsd:element ref="pc:Terms" minOccurs="0" maxOccurs="1"/>
        </xsd:sequence>
      </xsd:complexType>
    </xsd:element>
    <xsd:element name="HMT_TeamHTField0" ma:index="25" nillable="true" ma:taxonomy="true" ma:internalName="HMT_TeamHTField0" ma:taxonomyFieldName="HMT_Team" ma:displayName="Team" ma:indexed="true" ma:readOnly="true" ma:default="2;#Government Financial Reporting|cf43247f-7ea9-43c0-b0b7-d8dd571f7bec" ma:fieldId="{2eefa5c6-211a-4a5e-9a50-7e1c1c1599ef}" ma:sspId="eacbe5a3-01f8-4aa6-9f93-764bd56914ab" ma:termSetId="bfb00256-4f71-4b34-808b-e2a5e274e13b" ma:anchorId="0f654411-7d5f-45ce-a09d-a0ea67f4b905" ma:open="false" ma:isKeyword="false">
      <xsd:complexType>
        <xsd:sequence>
          <xsd:element ref="pc:Terms" minOccurs="0" maxOccurs="1"/>
        </xsd:sequence>
      </xsd:complexType>
    </xsd:element>
    <xsd:element name="HMT_SubTeamHTField0" ma:index="27" nillable="true" ma:taxonomy="true" ma:internalName="HMT_SubTeamHTField0" ma:taxonomyFieldName="HMT_SubTeam" ma:displayName="Sub Team" ma:indexed="true" ma:readOnly="true" ma:fieldId="{1b8bc039-1a2e-4089-a24d-47de9e4a6672}" ma:sspId="eacbe5a3-01f8-4aa6-9f93-764bd56914ab" ma:termSetId="bfb00256-4f71-4b34-808b-e2a5e274e13b" ma:anchorId="0f654411-7d5f-45ce-a09d-a0ea67f4b905" ma:open="false" ma:isKeyword="false">
      <xsd:complexType>
        <xsd:sequence>
          <xsd:element ref="pc:Terms" minOccurs="0" maxOccurs="1"/>
        </xsd:sequence>
      </xsd:complexType>
    </xsd:element>
    <xsd:element name="HMT_CategoryHTField0" ma:index="29" nillable="true" ma:taxonomy="true" ma:internalName="HMT_CategoryHTField0" ma:taxonomyFieldName="HMT_Category" ma:displayName="Category" ma:indexed="true" ma:readOnly="true" ma:default="4;#Policy Document Types|bd4325a7-7f6a-48f9-b0dc-cc3aef626e65" ma:fieldId="{03bf77b0-a02d-47ea-8bec-4fb357d1f3ee}" ma:sspId="eacbe5a3-01f8-4aa6-9f93-764bd56914ab" ma:termSetId="b6f1e53f-947f-4b4b-98bb-41ceeb10f910" ma:anchorId="00000000-0000-0000-0000-000000000000" ma:open="false" ma:isKeyword="false">
      <xsd:complexType>
        <xsd:sequence>
          <xsd:element ref="pc:Terms" minOccurs="0" maxOccurs="1"/>
        </xsd:sequence>
      </xsd:complexType>
    </xsd:element>
    <xsd:element name="HMT_ThemeHTField0" ma:index="31" nillable="true" ma:taxonomy="true" ma:internalName="HMT_ThemeHTField0" ma:taxonomyFieldName="HMT_Theme" ma:displayName="Library" ma:indexed="true" ma:readOnly="true" ma:default="750;#PESA|fe4faaa1-871d-440c-a40a-b4d0c781f028" ma:fieldId="{b4fdd2ce-4232-4903-96aa-344e31f74d8e}" ma:sspId="eacbe5a3-01f8-4aa6-9f93-764bd56914ab" ma:termSetId="028aeac9-c6a8-42db-8457-26321a9c4614" ma:anchorId="00000000-0000-0000-0000-000000000000" ma:open="false" ma:isKeyword="false">
      <xsd:complexType>
        <xsd:sequence>
          <xsd:element ref="pc:Terms" minOccurs="0" maxOccurs="1"/>
        </xsd:sequence>
      </xsd:complexType>
    </xsd:element>
    <xsd:element name="HMT_TopicHTField0" ma:index="33" nillable="true" ma:taxonomy="true" ma:internalName="HMT_TopicHTField0" ma:taxonomyFieldName="HMT_Topic" ma:displayName="Topic" ma:indexed="true" ma:readOnly="true" ma:fieldId="{3c76c0d6-9b0a-4430-9f7b-b16407c92353}" ma:sspId="eacbe5a3-01f8-4aa6-9f93-764bd56914ab" ma:termSetId="028aeac9-c6a8-42db-8457-26321a9c4614" ma:anchorId="fe4faaa1-871d-440c-a40a-b4d0c781f028" ma:open="false" ma:isKeyword="false">
      <xsd:complexType>
        <xsd:sequence>
          <xsd:element ref="pc:Terms" minOccurs="0" maxOccurs="1"/>
        </xsd:sequence>
      </xsd:complexType>
    </xsd:element>
    <xsd:element name="HMT_SubTopicHTField0" ma:index="35" nillable="true" ma:taxonomy="true" ma:internalName="HMT_SubTopicHTField0" ma:taxonomyFieldName="HMT_SubTopic" ma:displayName="Sub Topic" ma:indexed="true" ma:readOnly="true" ma:fieldId="{d3acaa1f-b1fd-45d6-9e64-98ce1656c037}" ma:sspId="eacbe5a3-01f8-4aa6-9f93-764bd56914ab" ma:termSetId="028aeac9-c6a8-42db-8457-26321a9c4614" ma:anchorId="fe4faaa1-871d-440c-a40a-b4d0c781f028" ma:open="false" ma:isKeyword="false">
      <xsd:complexType>
        <xsd:sequence>
          <xsd:element ref="pc:Terms" minOccurs="0" maxOccurs="1"/>
        </xsd:sequence>
      </xsd:complexType>
    </xsd:element>
    <xsd:element name="HMT_ClassificationHTField0" ma:index="37" nillable="true" ma:taxonomy="true" ma:internalName="HMT_ClassificationHTField0" ma:taxonomyFieldName="HMT_Classification" ma:displayName="Classification" ma:indexed="true" ma:readOnly="true" ma:default="3;#Official|0c3401bb-744b-4660-997f-fc50d910db48" ma:fieldId="{b9c42a30-6c8b-47fc-baf8-a41a71352f3a}" ma:sspId="eacbe5a3-01f8-4aa6-9f93-764bd56914ab" ma:termSetId="7a69d7dc-39ad-4ce6-95e5-a2714f1574d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594cc4-3756-4503-a47d-9ea9c608b9c2" elementFormDefault="qualified">
    <xsd:import namespace="http://schemas.microsoft.com/office/2006/documentManagement/types"/>
    <xsd:import namespace="http://schemas.microsoft.com/office/infopath/2007/PartnerControls"/>
    <xsd:element name="TaxCatchAll" ma:index="54" nillable="true" ma:displayName="Taxonomy Catch All Column" ma:hidden="true" ma:list="{7d95bed0-d552-4ff1-b515-ae19bf557948}" ma:internalName="TaxCatchAll" ma:showField="CatchAllData" ma:web="3e594cc4-3756-4503-a47d-9ea9c608b9c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6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1 6 " ? > < D a t a b l o c k s / > 
</file>

<file path=customXml/itemProps1.xml><?xml version="1.0" encoding="utf-8"?>
<ds:datastoreItem xmlns:ds="http://schemas.openxmlformats.org/officeDocument/2006/customXml" ds:itemID="{6AF2E176-EF74-4548-930E-FE91E1978F8B}">
  <ds:schemaRefs>
    <ds:schemaRef ds:uri="http://schemas.microsoft.com/sharepoint/v3/contenttype/forms"/>
  </ds:schemaRefs>
</ds:datastoreItem>
</file>

<file path=customXml/itemProps2.xml><?xml version="1.0" encoding="utf-8"?>
<ds:datastoreItem xmlns:ds="http://schemas.openxmlformats.org/officeDocument/2006/customXml" ds:itemID="{F70794D0-ABED-4811-A8A6-9202ABB95003}">
  <ds:schemaRefs>
    <ds:schemaRef ds:uri="http://schemas.microsoft.com/sharepoint/events"/>
  </ds:schemaRefs>
</ds:datastoreItem>
</file>

<file path=customXml/itemProps3.xml><?xml version="1.0" encoding="utf-8"?>
<ds:datastoreItem xmlns:ds="http://schemas.openxmlformats.org/officeDocument/2006/customXml" ds:itemID="{9792686F-C4B9-4BE5-86F5-B612C15713BD}">
  <ds:schemaRefs>
    <ds:schemaRef ds:uri="http://schemas.microsoft.com/office/2006/metadata/properties"/>
    <ds:schemaRef ds:uri="http://schemas.openxmlformats.org/package/2006/metadata/core-properties"/>
    <ds:schemaRef ds:uri="http://purl.org/dc/terms/"/>
    <ds:schemaRef ds:uri="7d3de12f-35b8-4cf3-b788-539ee7532b2a"/>
    <ds:schemaRef ds:uri="http://schemas.microsoft.com/office/infopath/2007/PartnerControls"/>
    <ds:schemaRef ds:uri="http://schemas.microsoft.com/office/2006/documentManagement/types"/>
    <ds:schemaRef ds:uri="2e4aaef1-a7e7-4eac-bed7-f31ab1fb0f36"/>
    <ds:schemaRef ds:uri="http://purl.org/dc/elements/1.1/"/>
    <ds:schemaRef ds:uri="http://schemas.microsoft.com/sharepoint/v4"/>
    <ds:schemaRef ds:uri="3e594cc4-3756-4503-a47d-9ea9c608b9c2"/>
    <ds:schemaRef ds:uri="0ed1e1a8-bdd0-4161-8822-4ca31a09634c"/>
    <ds:schemaRef ds:uri="http://schemas.microsoft.com/sharepoint/v3"/>
    <ds:schemaRef ds:uri="http://www.w3.org/XML/1998/namespace"/>
    <ds:schemaRef ds:uri="http://purl.org/dc/dcmitype/"/>
  </ds:schemaRefs>
</ds:datastoreItem>
</file>

<file path=customXml/itemProps4.xml><?xml version="1.0" encoding="utf-8"?>
<ds:datastoreItem xmlns:ds="http://schemas.openxmlformats.org/officeDocument/2006/customXml" ds:itemID="{42D41AC8-3E60-489C-B731-9D238F4415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d3de12f-35b8-4cf3-b788-539ee7532b2a"/>
    <ds:schemaRef ds:uri="2e4aaef1-a7e7-4eac-bed7-f31ab1fb0f36"/>
    <ds:schemaRef ds:uri="0ed1e1a8-bdd0-4161-8822-4ca31a09634c"/>
    <ds:schemaRef ds:uri="3e594cc4-3756-4503-a47d-9ea9c608b9c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58E73D74-71B1-4ED0-A400-6AB316421A7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Table 1</vt:lpstr>
      <vt:lpstr>Table 2</vt:lpstr>
      <vt:lpstr>Table 3</vt:lpstr>
      <vt:lpstr>Table 4</vt:lpstr>
      <vt:lpstr>Table 5</vt:lpstr>
      <vt:lpstr>Table 6</vt:lpstr>
      <vt:lpstr>Table 7</vt:lpstr>
      <vt:lpstr>Table 8</vt:lpstr>
      <vt:lpstr>Table 9 (a)</vt:lpstr>
      <vt:lpstr>Table 9 (b)</vt:lpstr>
      <vt:lpstr>Table 9 (c)</vt:lpstr>
      <vt:lpstr>'Table 1'!Print_Area</vt:lpstr>
      <vt:lpstr>'Table 2'!Print_Area</vt:lpstr>
      <vt:lpstr>'Table 3'!Print_Area</vt:lpstr>
      <vt:lpstr>'Table 4'!Print_Area</vt:lpstr>
      <vt:lpstr>'Table 5'!Print_Area</vt:lpstr>
      <vt:lpstr>'Table 6'!Print_Area</vt:lpstr>
      <vt:lpstr>'Table 7'!Print_Area</vt:lpstr>
      <vt:lpstr>'Table 8'!Print_Area</vt:lpstr>
      <vt:lpstr>'Table 9 (a)'!Print_Area</vt:lpstr>
      <vt:lpstr>'Table 9 (b)'!Print_Area</vt:lpstr>
      <vt:lpstr>'Table 9 (c)'!Print_Area</vt:lpstr>
    </vt:vector>
  </TitlesOfParts>
  <Company>HM Treasury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Hopps, Brian - HMT</dc:creator>
  <cp:lastModifiedBy>Hopps, Brian - HMT</cp:lastModifiedBy>
  <cp:lastPrinted>2018-02-23T13:40:00Z</cp:lastPrinted>
  <dcterms:created xsi:type="dcterms:W3CDTF">2016-06-20T14:33:04Z</dcterms:created>
  <dcterms:modified xsi:type="dcterms:W3CDTF">2018-04-30T10:14:24Z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0x010100672A3FCA98991645BE083C320B7539B70073E2331C55A74AA0969608FB8C0629F6008439E39355C7FA42826325C42533115A</vt:lpwstr>
  </property>
  <property fmtid="{D5CDD505-2E9C-101B-9397-08002B2CF9AE}" pid="3" name="_dlc_policyId">
    <vt:lpwstr/>
  </property>
  <property fmtid="{D5CDD505-2E9C-101B-9397-08002B2CF9AE}" pid="4" name="ItemRetentionFormula">
    <vt:lpwstr/>
  </property>
  <property fmtid="{D5CDD505-2E9C-101B-9397-08002B2CF9AE}" pid="5" name="_dlc_DocIdItemGuid">
    <vt:lpwstr>acc69719-4560-44e6-9a1e-adbcf7051808</vt:lpwstr>
  </property>
  <property fmtid="{D5CDD505-2E9C-101B-9397-08002B2CF9AE}" pid="6" name="HMT_Group">
    <vt:lpwstr>1;#Public Spending|0f654411-7d5f-45ce-a09d-a0ea67f4b905</vt:lpwstr>
  </property>
  <property fmtid="{D5CDD505-2E9C-101B-9397-08002B2CF9AE}" pid="7" name="HMT_Topic">
    <vt:lpwstr>794;#Publications|562e835d-9020-4ac0-9ae1-705b0c0182d3</vt:lpwstr>
  </property>
  <property fmtid="{D5CDD505-2E9C-101B-9397-08002B2CF9AE}" pid="8" name="HMT_Category">
    <vt:lpwstr>4;#Policy Document Types|bd4325a7-7f6a-48f9-b0dc-cc3aef626e65</vt:lpwstr>
  </property>
  <property fmtid="{D5CDD505-2E9C-101B-9397-08002B2CF9AE}" pid="9" name="HMT_SubTeam">
    <vt:lpwstr/>
  </property>
  <property fmtid="{D5CDD505-2E9C-101B-9397-08002B2CF9AE}" pid="10" name="HMT_Classification">
    <vt:lpwstr>3;#Official|0c3401bb-744b-4660-997f-fc50d910db48</vt:lpwstr>
  </property>
  <property fmtid="{D5CDD505-2E9C-101B-9397-08002B2CF9AE}" pid="11" name="HMT_Theme">
    <vt:lpwstr>750;#PESA|fe4faaa1-871d-440c-a40a-b4d0c781f028</vt:lpwstr>
  </property>
  <property fmtid="{D5CDD505-2E9C-101B-9397-08002B2CF9AE}" pid="12" name="HMT_SubTopic">
    <vt:lpwstr>796;#Quarterly National Statistics releases|63c71e05-b9f8-4d9a-abec-f8ca30136171</vt:lpwstr>
  </property>
  <property fmtid="{D5CDD505-2E9C-101B-9397-08002B2CF9AE}" pid="13" name="HMT_DocumentType">
    <vt:lpwstr>5;#Other|c235b5c2-f697-427b-a70a-43d69599f998</vt:lpwstr>
  </property>
  <property fmtid="{D5CDD505-2E9C-101B-9397-08002B2CF9AE}" pid="14" name="HMT_Team">
    <vt:lpwstr>2;#Government Financial Reporting|cf43247f-7ea9-43c0-b0b7-d8dd571f7bec</vt:lpwstr>
  </property>
</Properties>
</file>