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autoCompressPictures="0"/>
  <bookViews>
    <workbookView xWindow="0" yWindow="0" windowWidth="25600" windowHeight="16000" tabRatio="500"/>
  </bookViews>
  <sheets>
    <sheet name="Expenses" sheetId="1" r:id="rId1"/>
    <sheet name="Hospitality" sheetId="2" r:id="rId2"/>
    <sheet name="Meeting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1"/>
            <color rgb="FF000000"/>
            <rFont val="Calibri"/>
          </rPr>
          <t>OFFICE:
Please change to the date format of YYYY-MM-DD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rgb="FF000000"/>
            <rFont val="Calibri"/>
          </rPr>
          <t xml:space="preserve">OFFICE:
Please use the date format YYYY-MM-DD
</t>
        </r>
      </text>
    </comment>
  </commentList>
</comments>
</file>

<file path=xl/sharedStrings.xml><?xml version="1.0" encoding="utf-8"?>
<sst xmlns="http://schemas.openxmlformats.org/spreadsheetml/2006/main" count="124" uniqueCount="59">
  <si>
    <t>Name</t>
  </si>
  <si>
    <t>Date</t>
  </si>
  <si>
    <t>Person or Organisation that offered hospitality</t>
  </si>
  <si>
    <t>Type of Hospitality received</t>
  </si>
  <si>
    <t>Accompanied by spouse, family member or friend</t>
  </si>
  <si>
    <t xml:space="preserve">Oliver Robbins </t>
  </si>
  <si>
    <t>NIL Return</t>
  </si>
  <si>
    <t xml:space="preserve">Catherine Webb </t>
  </si>
  <si>
    <t>Permanent Secretary Only</t>
  </si>
  <si>
    <t xml:space="preserve">Senior Official </t>
  </si>
  <si>
    <t>Person or organisation that meeting was with</t>
  </si>
  <si>
    <t>Purpose of meeting</t>
  </si>
  <si>
    <t>Oliver Robbins</t>
  </si>
  <si>
    <t xml:space="preserve">Confederation of British Industry </t>
  </si>
  <si>
    <t>Discussion on impact of UK exit from EU</t>
  </si>
  <si>
    <t>Rock Creek Advisors</t>
  </si>
  <si>
    <t>Start date of trip</t>
  </si>
  <si>
    <t>Duration of Visit (Days)</t>
  </si>
  <si>
    <t>Destination</t>
  </si>
  <si>
    <t>Purpose of trip</t>
  </si>
  <si>
    <t>Mode of transport</t>
  </si>
  <si>
    <t>Class of travel</t>
  </si>
  <si>
    <t>Accomodation/Meals</t>
  </si>
  <si>
    <t>Other (including hospitality given)</t>
  </si>
  <si>
    <t>Total cost, including all visas, accommodation, travel, meals etc. (£)</t>
  </si>
  <si>
    <t>Total Cost of Use of Official Secure Car</t>
  </si>
  <si>
    <t xml:space="preserve">Brussels </t>
  </si>
  <si>
    <t xml:space="preserve">Meeting with European Officials </t>
  </si>
  <si>
    <t>Eurostar/Taxi</t>
  </si>
  <si>
    <t xml:space="preserve">Standard Premier </t>
  </si>
  <si>
    <t>N/A</t>
  </si>
  <si>
    <t xml:space="preserve">Dublin </t>
  </si>
  <si>
    <t xml:space="preserve">Meeting with Officials </t>
  </si>
  <si>
    <t>Scheduled Flight/Taxi</t>
  </si>
  <si>
    <t>Standard</t>
  </si>
  <si>
    <t>Hotel/Breakfast</t>
  </si>
  <si>
    <t>Amsterdam, Brussels, Paris, Berlin</t>
  </si>
  <si>
    <t>Scheduled flight/Train/Taxi</t>
  </si>
  <si>
    <t>Hotel/Breakfast/Lunch/Dinner</t>
  </si>
  <si>
    <t>Hotel</t>
  </si>
  <si>
    <t>Brussels</t>
  </si>
  <si>
    <t>Standard Premier</t>
  </si>
  <si>
    <t>Paris, Berlin, Brussels</t>
  </si>
  <si>
    <t>Eurostar/Scheduled Flight/Taxi/Train</t>
  </si>
  <si>
    <t>Business Premier</t>
  </si>
  <si>
    <t>Hotel/Lunch/Breakfast</t>
  </si>
  <si>
    <t>Eurostar/Train/Taxi</t>
  </si>
  <si>
    <t>Eurostar</t>
  </si>
  <si>
    <t xml:space="preserve">Business Premier </t>
  </si>
  <si>
    <t>Hotel /Breakfast/Lunch/Dinner</t>
  </si>
  <si>
    <t xml:space="preserve">Hotel/Breakfast </t>
  </si>
  <si>
    <t>Catherine Webb</t>
  </si>
  <si>
    <t>Berlin</t>
  </si>
  <si>
    <t>Financial services meeting</t>
  </si>
  <si>
    <t xml:space="preserve">Breakfast </t>
  </si>
  <si>
    <t>Rome</t>
  </si>
  <si>
    <t>Scheduled flight/Taxi</t>
  </si>
  <si>
    <t xml:space="preserve">Business Premier/Business/Standard/Standard Premier </t>
  </si>
  <si>
    <t>Standard/Business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</si>
</sst>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d/m/yyyy"/>
    <numFmt numFmtId="165" formatCode="yyyy\-mm\-dd"/>
    <numFmt numFmtId="166" formatCode="#,##0.00_ ;[Red]\-#,##0.00\ "/>
    <numFmt numFmtId="167" formatCode="mm/yy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2"/>
      <color rgb="FF000000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 applyFont="1"/>
    <xf numFmtId="15" fontId="0" fillId="0" borderId="0" xfId="0" applyNumberFormat="1" applyFont="1"/>
    <xf numFmtId="0" fontId="0" fillId="0" borderId="0" xfId="0" applyFont="1" applyAlignment="1">
      <alignment wrapText="1"/>
    </xf>
    <xf numFmtId="0" fontId="3" fillId="0" borderId="0" xfId="0" applyFont="1"/>
    <xf numFmtId="165" fontId="0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>
      <alignment wrapText="1"/>
    </xf>
    <xf numFmtId="0" fontId="4" fillId="0" borderId="0" xfId="0" applyFont="1" applyAlignment="1"/>
    <xf numFmtId="2" fontId="0" fillId="0" borderId="0" xfId="0" applyNumberFormat="1" applyFont="1" applyAlignment="1">
      <alignment wrapText="1"/>
    </xf>
    <xf numFmtId="0" fontId="0" fillId="0" borderId="0" xfId="0" applyFont="1" applyAlignment="1"/>
    <xf numFmtId="166" fontId="0" fillId="0" borderId="0" xfId="0" applyNumberFormat="1" applyFont="1"/>
    <xf numFmtId="8" fontId="0" fillId="0" borderId="0" xfId="0" applyNumberFormat="1" applyFont="1"/>
    <xf numFmtId="167" fontId="0" fillId="0" borderId="0" xfId="0" applyNumberFormat="1" applyFont="1"/>
    <xf numFmtId="167" fontId="3" fillId="0" borderId="0" xfId="0" applyNumberFormat="1" applyFont="1"/>
    <xf numFmtId="0" fontId="0" fillId="0" borderId="0" xfId="0" applyFont="1" applyFill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241300</xdr:colOff>
      <xdr:row>69</xdr:row>
      <xdr:rowOff>88900</xdr:rowOff>
    </xdr:to>
    <xdr:sp macro="" textlink="">
      <xdr:nvSpPr>
        <xdr:cNvPr id="3073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241300</xdr:colOff>
      <xdr:row>69</xdr:row>
      <xdr:rowOff>88900</xdr:rowOff>
    </xdr:to>
    <xdr:sp macro="" textlink="">
      <xdr:nvSpPr>
        <xdr:cNvPr id="2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69</xdr:row>
      <xdr:rowOff>63500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69</xdr:row>
      <xdr:rowOff>63500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0" y="0"/>
          <a:ext cx="136398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127000</xdr:colOff>
      <xdr:row>69</xdr:row>
      <xdr:rowOff>88900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127000</xdr:colOff>
      <xdr:row>69</xdr:row>
      <xdr:rowOff>88900</xdr:rowOff>
    </xdr:to>
    <xdr:sp macro="" textlink="">
      <xdr:nvSpPr>
        <xdr:cNvPr id="2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127000</xdr:colOff>
      <xdr:row>69</xdr:row>
      <xdr:rowOff>88900</xdr:rowOff>
    </xdr:to>
    <xdr:sp macro="" textlink="">
      <xdr:nvSpPr>
        <xdr:cNvPr id="2049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127000</xdr:colOff>
      <xdr:row>69</xdr:row>
      <xdr:rowOff>88900</xdr:rowOff>
    </xdr:to>
    <xdr:sp macro="" textlink="">
      <xdr:nvSpPr>
        <xdr:cNvPr id="2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127000</xdr:colOff>
      <xdr:row>69</xdr:row>
      <xdr:rowOff>88900</xdr:rowOff>
    </xdr:to>
    <xdr:sp macro="" textlink="">
      <xdr:nvSpPr>
        <xdr:cNvPr id="3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127000</xdr:colOff>
      <xdr:row>69</xdr:row>
      <xdr:rowOff>88900</xdr:rowOff>
    </xdr:to>
    <xdr:sp macro="" textlink="">
      <xdr:nvSpPr>
        <xdr:cNvPr id="4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3" sqref="D3"/>
    </sheetView>
  </sheetViews>
  <sheetFormatPr baseColWidth="10" defaultColWidth="14.5" defaultRowHeight="15" customHeight="1" x14ac:dyDescent="0"/>
  <cols>
    <col min="1" max="1" width="15" customWidth="1"/>
    <col min="2" max="2" width="11.6640625" customWidth="1"/>
    <col min="3" max="3" width="10" customWidth="1"/>
    <col min="4" max="4" width="17.33203125" customWidth="1"/>
    <col min="5" max="5" width="26.6640625" customWidth="1"/>
    <col min="6" max="6" width="18.6640625" customWidth="1"/>
    <col min="7" max="7" width="27.1640625" customWidth="1"/>
    <col min="8" max="8" width="24.33203125" bestFit="1" customWidth="1"/>
    <col min="9" max="9" width="26.6640625" customWidth="1"/>
    <col min="10" max="10" width="10.6640625" customWidth="1"/>
    <col min="11" max="11" width="10.5" customWidth="1"/>
    <col min="12" max="21" width="8.83203125" customWidth="1"/>
  </cols>
  <sheetData>
    <row r="1" spans="1:11" ht="13.5" customHeight="1">
      <c r="A1" s="1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</row>
    <row r="2" spans="1:11" ht="13.5" customHeight="1">
      <c r="A2" s="10" t="s">
        <v>12</v>
      </c>
      <c r="B2" s="11">
        <v>43012</v>
      </c>
      <c r="C2" s="6">
        <v>1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8" t="s">
        <v>30</v>
      </c>
      <c r="J2" s="6">
        <f>SUM(398,5,3.32)</f>
        <v>406.32</v>
      </c>
      <c r="K2" s="2"/>
    </row>
    <row r="3" spans="1:11" ht="13.5" customHeight="1">
      <c r="A3" s="10" t="s">
        <v>12</v>
      </c>
      <c r="B3" s="8">
        <v>43013</v>
      </c>
      <c r="C3">
        <v>1</v>
      </c>
      <c r="D3" t="s">
        <v>31</v>
      </c>
      <c r="E3" s="6" t="s">
        <v>32</v>
      </c>
      <c r="F3" s="12" t="s">
        <v>33</v>
      </c>
      <c r="G3" t="s">
        <v>34</v>
      </c>
      <c r="H3" s="12" t="s">
        <v>35</v>
      </c>
      <c r="I3" s="8" t="s">
        <v>30</v>
      </c>
      <c r="J3" s="10">
        <f>SUM(167.1,234.95,21.83,76.95)</f>
        <v>500.82999999999993</v>
      </c>
    </row>
    <row r="4" spans="1:11" ht="13.5" customHeight="1">
      <c r="A4" s="10" t="s">
        <v>12</v>
      </c>
      <c r="B4" s="8">
        <v>43017</v>
      </c>
      <c r="C4">
        <v>4</v>
      </c>
      <c r="D4" t="s">
        <v>36</v>
      </c>
      <c r="E4" s="6" t="s">
        <v>27</v>
      </c>
      <c r="F4" t="s">
        <v>37</v>
      </c>
      <c r="G4" s="19" t="s">
        <v>58</v>
      </c>
      <c r="H4" s="12" t="s">
        <v>38</v>
      </c>
      <c r="I4" s="8" t="s">
        <v>30</v>
      </c>
      <c r="J4">
        <f>SUM(284.11,41.45,70.45,9.92,3.96,259,363,221.68,21.82,3.62,37.57,88.71)</f>
        <v>1405.2899999999997</v>
      </c>
    </row>
    <row r="5" spans="1:11" ht="13.5" customHeight="1">
      <c r="A5" s="10" t="s">
        <v>12</v>
      </c>
      <c r="B5" s="8">
        <v>43035</v>
      </c>
      <c r="C5">
        <v>1</v>
      </c>
      <c r="D5" t="s">
        <v>26</v>
      </c>
      <c r="E5" s="6" t="s">
        <v>27</v>
      </c>
      <c r="F5" s="12" t="s">
        <v>28</v>
      </c>
      <c r="G5" t="s">
        <v>29</v>
      </c>
      <c r="H5" t="s">
        <v>39</v>
      </c>
      <c r="I5" s="8" t="s">
        <v>30</v>
      </c>
      <c r="J5">
        <f>SUM(370.5,75.37,16.46)</f>
        <v>462.33</v>
      </c>
    </row>
    <row r="6" spans="1:11" ht="13.5" customHeight="1">
      <c r="A6" s="10" t="s">
        <v>12</v>
      </c>
      <c r="B6" s="8">
        <v>43046</v>
      </c>
      <c r="C6">
        <v>3</v>
      </c>
      <c r="D6" t="s">
        <v>26</v>
      </c>
      <c r="E6" s="6" t="s">
        <v>27</v>
      </c>
      <c r="F6" s="12" t="s">
        <v>28</v>
      </c>
      <c r="G6" t="s">
        <v>29</v>
      </c>
      <c r="H6" s="12" t="s">
        <v>35</v>
      </c>
      <c r="I6" s="8" t="s">
        <v>30</v>
      </c>
      <c r="J6">
        <f>SUM(307.5,370.5,288,6.73,49.42)</f>
        <v>1022.15</v>
      </c>
    </row>
    <row r="7" spans="1:11" ht="13.5" customHeight="1">
      <c r="A7" s="10" t="s">
        <v>12</v>
      </c>
      <c r="B7" s="8">
        <v>43054</v>
      </c>
      <c r="C7">
        <v>1</v>
      </c>
      <c r="D7" t="s">
        <v>40</v>
      </c>
      <c r="E7" s="6" t="s">
        <v>27</v>
      </c>
      <c r="F7" s="12" t="s">
        <v>28</v>
      </c>
      <c r="G7" t="s">
        <v>41</v>
      </c>
      <c r="H7" s="12" t="s">
        <v>35</v>
      </c>
      <c r="I7" s="8" t="s">
        <v>30</v>
      </c>
      <c r="J7">
        <f>SUM(398,199.24,16.7,40.68)</f>
        <v>654.62</v>
      </c>
    </row>
    <row r="8" spans="1:11" ht="13.5" customHeight="1">
      <c r="A8" s="10" t="s">
        <v>12</v>
      </c>
      <c r="B8" s="8">
        <v>43060</v>
      </c>
      <c r="C8">
        <v>2</v>
      </c>
      <c r="D8" t="s">
        <v>42</v>
      </c>
      <c r="E8" s="6" t="s">
        <v>27</v>
      </c>
      <c r="F8" s="12" t="s">
        <v>43</v>
      </c>
      <c r="G8" s="19" t="s">
        <v>57</v>
      </c>
      <c r="H8" s="12" t="s">
        <v>45</v>
      </c>
      <c r="I8" s="8" t="s">
        <v>30</v>
      </c>
      <c r="J8">
        <f>SUM(276,734.9,263.9,251,229.2,9.47,15.05,28.8,74.11)</f>
        <v>1882.4299999999998</v>
      </c>
    </row>
    <row r="9" spans="1:11" ht="13.5" customHeight="1">
      <c r="A9" s="10" t="s">
        <v>12</v>
      </c>
      <c r="B9" s="8">
        <v>43067</v>
      </c>
      <c r="C9">
        <v>4</v>
      </c>
      <c r="D9" t="s">
        <v>26</v>
      </c>
      <c r="E9" s="6" t="s">
        <v>27</v>
      </c>
      <c r="F9" s="12" t="s">
        <v>46</v>
      </c>
      <c r="G9" t="s">
        <v>29</v>
      </c>
      <c r="H9" s="12" t="s">
        <v>38</v>
      </c>
      <c r="I9" s="8" t="s">
        <v>30</v>
      </c>
      <c r="J9">
        <f>SUM(191,273,56.13,295,25.82,3.79)</f>
        <v>844.74</v>
      </c>
    </row>
    <row r="10" spans="1:11" ht="13.5" customHeight="1">
      <c r="A10" s="10" t="s">
        <v>12</v>
      </c>
      <c r="B10" s="8">
        <v>43071</v>
      </c>
      <c r="C10">
        <v>3</v>
      </c>
      <c r="D10" t="s">
        <v>40</v>
      </c>
      <c r="E10" s="6" t="s">
        <v>27</v>
      </c>
      <c r="F10" t="s">
        <v>47</v>
      </c>
      <c r="G10" t="s">
        <v>44</v>
      </c>
      <c r="H10" s="12" t="s">
        <v>35</v>
      </c>
      <c r="I10" s="8" t="s">
        <v>30</v>
      </c>
      <c r="J10">
        <f>SUM(245,293,157.41,32.24,16.7,4.22,10.37)</f>
        <v>758.94</v>
      </c>
    </row>
    <row r="11" spans="1:11" ht="13.5" customHeight="1">
      <c r="A11" s="10" t="s">
        <v>12</v>
      </c>
      <c r="B11" s="8">
        <v>43074</v>
      </c>
      <c r="C11">
        <v>2</v>
      </c>
      <c r="D11" t="s">
        <v>40</v>
      </c>
      <c r="E11" s="6" t="s">
        <v>27</v>
      </c>
      <c r="F11" s="12" t="s">
        <v>28</v>
      </c>
      <c r="G11" t="s">
        <v>48</v>
      </c>
      <c r="H11" s="12" t="s">
        <v>49</v>
      </c>
      <c r="I11" s="8" t="s">
        <v>30</v>
      </c>
      <c r="J11">
        <f>SUM(353.24,490,9.47,253.24,14.45,8.79,43.43,16.74,)</f>
        <v>1189.3600000000001</v>
      </c>
    </row>
    <row r="12" spans="1:11" ht="13.5" customHeight="1">
      <c r="A12" s="10" t="s">
        <v>12</v>
      </c>
      <c r="B12" s="8">
        <v>43080</v>
      </c>
      <c r="C12">
        <v>1</v>
      </c>
      <c r="D12" t="s">
        <v>40</v>
      </c>
      <c r="E12" s="6" t="s">
        <v>27</v>
      </c>
      <c r="F12" t="s">
        <v>47</v>
      </c>
      <c r="G12" t="s">
        <v>29</v>
      </c>
      <c r="H12" s="12" t="s">
        <v>50</v>
      </c>
      <c r="I12" s="8" t="s">
        <v>30</v>
      </c>
      <c r="J12">
        <f>SUM(236.63,249.5,13.18,45.16)</f>
        <v>544.47</v>
      </c>
    </row>
    <row r="13" spans="1:11" ht="13.5" customHeight="1">
      <c r="A13" s="10" t="s">
        <v>51</v>
      </c>
      <c r="B13" s="11">
        <v>43013</v>
      </c>
      <c r="C13" s="6">
        <v>2</v>
      </c>
      <c r="D13" s="6" t="s">
        <v>52</v>
      </c>
      <c r="E13" s="6" t="s">
        <v>53</v>
      </c>
      <c r="F13" s="6" t="s">
        <v>56</v>
      </c>
      <c r="G13" s="6" t="s">
        <v>34</v>
      </c>
      <c r="H13" s="8" t="s">
        <v>54</v>
      </c>
      <c r="I13" s="8" t="s">
        <v>30</v>
      </c>
      <c r="J13" s="13">
        <f>557.3+7.5+17.22+3.77+30+5.54</f>
        <v>621.32999999999993</v>
      </c>
      <c r="K13" s="8"/>
    </row>
    <row r="14" spans="1:11" ht="13.5" customHeight="1">
      <c r="A14" s="10" t="s">
        <v>51</v>
      </c>
      <c r="B14" s="11">
        <v>43042</v>
      </c>
      <c r="C14" s="10">
        <v>3</v>
      </c>
      <c r="D14" s="10" t="s">
        <v>55</v>
      </c>
      <c r="E14" s="6" t="s">
        <v>27</v>
      </c>
      <c r="F14" s="10" t="s">
        <v>56</v>
      </c>
      <c r="G14" s="6" t="s">
        <v>34</v>
      </c>
      <c r="H14" s="14" t="s">
        <v>39</v>
      </c>
      <c r="I14" s="8" t="s">
        <v>30</v>
      </c>
      <c r="J14" s="15">
        <f>1320.2+88.17+44.25</f>
        <v>1452.6200000000001</v>
      </c>
      <c r="K14" s="10"/>
    </row>
    <row r="16" spans="1:11" ht="13.5" customHeight="1">
      <c r="A16" s="10"/>
      <c r="B16" s="11"/>
      <c r="C16" s="10"/>
      <c r="D16" s="10"/>
      <c r="E16" s="6"/>
      <c r="F16" s="10"/>
      <c r="G16" s="6"/>
      <c r="H16" s="8"/>
      <c r="I16" s="8"/>
      <c r="J16" s="16"/>
      <c r="K16" s="10"/>
    </row>
    <row r="17" spans="5:5" ht="13.5" customHeight="1">
      <c r="E17" s="6"/>
    </row>
    <row r="18" spans="5:5" ht="13.5" customHeight="1">
      <c r="E18" s="6"/>
    </row>
    <row r="19" spans="5:5" ht="13.5" customHeight="1">
      <c r="E19" s="6"/>
    </row>
    <row r="20" spans="5:5" ht="13.5" customHeight="1">
      <c r="E20" s="6"/>
    </row>
    <row r="21" spans="5:5" ht="13.5" customHeight="1">
      <c r="E21" s="6"/>
    </row>
  </sheetData>
  <pageMargins left="0.75" right="0.75" top="1" bottom="1" header="0" footer="0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3" sqref="E23"/>
    </sheetView>
  </sheetViews>
  <sheetFormatPr baseColWidth="10" defaultColWidth="14.5" defaultRowHeight="15" customHeight="1" x14ac:dyDescent="0"/>
  <cols>
    <col min="1" max="1" width="16.33203125" customWidth="1"/>
    <col min="2" max="2" width="12.83203125" customWidth="1"/>
    <col min="3" max="3" width="24.1640625" customWidth="1"/>
    <col min="4" max="4" width="15" customWidth="1"/>
    <col min="5" max="5" width="26" customWidth="1"/>
    <col min="6" max="15" width="8.83203125" customWidth="1"/>
  </cols>
  <sheetData>
    <row r="1" spans="1:5" ht="13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13.5" customHeight="1">
      <c r="A2" s="1" t="s">
        <v>5</v>
      </c>
      <c r="B2" s="1" t="s">
        <v>6</v>
      </c>
      <c r="C2" s="1"/>
      <c r="D2" s="1"/>
      <c r="E2" s="1"/>
    </row>
    <row r="3" spans="1:5" ht="13.5" customHeight="1">
      <c r="A3" s="3" t="s">
        <v>7</v>
      </c>
      <c r="B3" s="1" t="s">
        <v>6</v>
      </c>
      <c r="C3" s="1"/>
      <c r="D3" s="1"/>
      <c r="E3" s="1"/>
    </row>
    <row r="4" spans="1:5" ht="13.5" customHeight="1">
      <c r="B4" s="4"/>
    </row>
    <row r="5" spans="1:5" ht="13.5" customHeight="1">
      <c r="B5" s="5"/>
      <c r="C5" s="6"/>
    </row>
    <row r="6" spans="1:5" ht="13.5" customHeight="1">
      <c r="B6" s="5"/>
    </row>
    <row r="7" spans="1:5" ht="13.5" customHeight="1">
      <c r="B7" s="5"/>
    </row>
    <row r="8" spans="1:5" ht="13.5" customHeight="1"/>
    <row r="9" spans="1:5" ht="13.5" customHeight="1"/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  <row r="19" ht="13.5" customHeight="1"/>
    <row r="20" ht="13.5" customHeight="1"/>
    <row r="21" ht="13.5" customHeight="1"/>
  </sheetData>
  <pageMargins left="0.75" right="0.75" top="1" bottom="1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C3" sqref="C3"/>
    </sheetView>
  </sheetViews>
  <sheetFormatPr baseColWidth="10" defaultColWidth="14.5" defaultRowHeight="15" customHeight="1" x14ac:dyDescent="0"/>
  <cols>
    <col min="1" max="2" width="17.83203125" customWidth="1"/>
    <col min="3" max="3" width="14.33203125" customWidth="1"/>
    <col min="4" max="4" width="28.1640625" customWidth="1"/>
    <col min="5" max="5" width="33.83203125" customWidth="1"/>
    <col min="6" max="15" width="8.83203125" customWidth="1"/>
  </cols>
  <sheetData>
    <row r="1" spans="1:5" ht="13.5" customHeight="1">
      <c r="A1" s="2" t="s">
        <v>8</v>
      </c>
      <c r="B1" s="2" t="s">
        <v>9</v>
      </c>
      <c r="C1" s="1" t="s">
        <v>1</v>
      </c>
      <c r="D1" s="2" t="s">
        <v>10</v>
      </c>
      <c r="E1" s="2" t="s">
        <v>11</v>
      </c>
    </row>
    <row r="2" spans="1:5" ht="13.5" customHeight="1">
      <c r="A2" s="7" t="s">
        <v>5</v>
      </c>
      <c r="B2" s="7" t="s">
        <v>12</v>
      </c>
      <c r="C2" s="17">
        <v>43041</v>
      </c>
      <c r="D2" s="9" t="s">
        <v>13</v>
      </c>
      <c r="E2" s="7" t="s">
        <v>14</v>
      </c>
    </row>
    <row r="3" spans="1:5" ht="13.5" customHeight="1">
      <c r="A3" s="7" t="s">
        <v>5</v>
      </c>
      <c r="B3" s="7" t="s">
        <v>12</v>
      </c>
      <c r="C3" s="18">
        <v>43059</v>
      </c>
      <c r="D3" s="7" t="s">
        <v>15</v>
      </c>
      <c r="E3" s="7" t="s">
        <v>14</v>
      </c>
    </row>
    <row r="4" spans="1:5" ht="13.5" customHeight="1">
      <c r="C4" s="5"/>
      <c r="D4" s="6"/>
    </row>
    <row r="5" spans="1:5" ht="13.5" customHeight="1">
      <c r="C5" s="5"/>
    </row>
    <row r="6" spans="1:5" ht="13.5" customHeight="1">
      <c r="C6" s="5"/>
      <c r="D6" s="6"/>
    </row>
    <row r="7" spans="1:5" ht="13.5" customHeight="1">
      <c r="C7" s="5"/>
    </row>
    <row r="8" spans="1:5" ht="13.5" customHeight="1">
      <c r="C8" s="5"/>
    </row>
    <row r="9" spans="1:5" ht="13.5" customHeight="1"/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  <row r="19" ht="13.5" customHeight="1"/>
    <row r="20" ht="13.5" customHeight="1"/>
    <row r="21" ht="13.5" customHeight="1"/>
  </sheetData>
  <pageMargins left="0.75" right="0.75" top="1" bottom="1" header="0" footer="0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Hospitality</vt:lpstr>
      <vt:lpstr>Meeting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2018-03-23T14:02:57Z</dcterms:created>
  <dcterms:modified xsi:type="dcterms:W3CDTF">2018-03-23T14:57:57Z</dcterms:modified>
</cp:coreProperties>
</file>